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ate1904="1" defaultThemeVersion="124226"/>
  <bookViews>
    <workbookView xWindow="-15" yWindow="-15" windowWidth="19320" windowHeight="12120" tabRatio="500" activeTab="1"/>
  </bookViews>
  <sheets>
    <sheet name="Portada" sheetId="2" r:id="rId1"/>
    <sheet name="Aspectos Tratados y Acordados" sheetId="1" r:id="rId2"/>
  </sheets>
  <externalReferences>
    <externalReference r:id="rId3"/>
  </externalReferences>
  <definedNames>
    <definedName name="_xlnm.Print_Area" localSheetId="0">Portada!$B$2:$R$31</definedName>
  </definedNames>
  <calcPr calcId="125725"/>
</workbook>
</file>

<file path=xl/calcChain.xml><?xml version="1.0" encoding="utf-8"?>
<calcChain xmlns="http://schemas.openxmlformats.org/spreadsheetml/2006/main">
  <c r="U6" i="2"/>
  <c r="U9"/>
  <c r="A39" i="1"/>
  <c r="A43"/>
  <c r="A44" s="1"/>
  <c r="A45" s="1"/>
  <c r="A46" s="1"/>
  <c r="A47" s="1"/>
  <c r="A48" s="1"/>
  <c r="A49" s="1"/>
  <c r="A50" s="1"/>
  <c r="C37"/>
  <c r="C36"/>
  <c r="C35"/>
  <c r="C33"/>
  <c r="C29"/>
  <c r="C25"/>
  <c r="C24"/>
  <c r="C19"/>
  <c r="C23"/>
  <c r="C21"/>
  <c r="A5"/>
  <c r="A6" s="1"/>
  <c r="A11" s="1"/>
  <c r="A12" s="1"/>
  <c r="A13" s="1"/>
  <c r="A14" s="1"/>
  <c r="A16" s="1"/>
</calcChain>
</file>

<file path=xl/sharedStrings.xml><?xml version="1.0" encoding="utf-8"?>
<sst xmlns="http://schemas.openxmlformats.org/spreadsheetml/2006/main" count="225" uniqueCount="178">
  <si>
    <t xml:space="preserve">WOOD GROUP STANDARD CORPORATE LOGO  Página 3-6 de la oferta            </t>
    <phoneticPr fontId="2" type="noConversion"/>
  </si>
  <si>
    <t>El Cliente solicita Explicación de El Contratista</t>
    <phoneticPr fontId="2" type="noConversion"/>
  </si>
  <si>
    <t>Error por parte del Contratista</t>
  </si>
  <si>
    <t>Nota General Sobre los Puntos Pendientes</t>
    <phoneticPr fontId="2" type="noConversion"/>
  </si>
  <si>
    <t>OK.</t>
    <phoneticPr fontId="2" type="noConversion"/>
  </si>
  <si>
    <t>Pendiente. Se acuerda que para la reunión del mayo 8, el Contratista indicará el precio incremental por este alcance no incluido, y El Cliente expondrá una solución alternativa. Sin embargo durante la reunión las partes acordarán la solución definitiva.</t>
    <phoneticPr fontId="2" type="noConversion"/>
  </si>
  <si>
    <t>A. El Suministro de todos los componentes y sistemas necesarios adicionales a los de Suministro que debe realizar El Cliente.</t>
    <phoneticPr fontId="2" type="noConversion"/>
  </si>
  <si>
    <t>B. Que el Conjunto de Suministro por El Contratista y por El Cliente, no se requerirá suministros adicionales.</t>
    <phoneticPr fontId="2" type="noConversion"/>
  </si>
  <si>
    <t>CONDICIONES DEL SITIO</t>
    <phoneticPr fontId="2" type="noConversion"/>
  </si>
  <si>
    <t>OK. Las partes acuerdan que los opcionales no formarán parte de la contratación en curso.</t>
    <phoneticPr fontId="2" type="noConversion"/>
  </si>
  <si>
    <t>ALCANCE DE LOS SUMINISTROS Y SERVICIOS</t>
    <phoneticPr fontId="2" type="noConversion"/>
  </si>
  <si>
    <t>EL Contratista debe otorgar  certificación de que por el Precio Total a ser acordado incluye:</t>
    <phoneticPr fontId="2" type="noConversion"/>
  </si>
  <si>
    <t>PROGRAMA DE PAGOS - HITOS</t>
    <phoneticPr fontId="2" type="noConversion"/>
  </si>
  <si>
    <t>SEGÚN PROPUESTA DE EL CLIENTE INDICADA EN EL PUNTO 7.</t>
    <phoneticPr fontId="2" type="noConversion"/>
  </si>
  <si>
    <t>VER PUNTO 7</t>
    <phoneticPr fontId="2" type="noConversion"/>
  </si>
  <si>
    <t>ARBITRAJE</t>
  </si>
  <si>
    <t>100% DEL VALOR DE LA REPARACIÓN Y/O REEMPLAZO</t>
    <phoneticPr fontId="2" type="noConversion"/>
  </si>
  <si>
    <t>Resto</t>
  </si>
  <si>
    <t>Global</t>
  </si>
  <si>
    <t>LM6000 PC #2</t>
    <phoneticPr fontId="2" type="noConversion"/>
  </si>
  <si>
    <t>Potencia</t>
  </si>
  <si>
    <t>3% / UNIDAD</t>
    <phoneticPr fontId="2" type="noConversion"/>
  </si>
  <si>
    <t>Heat Rate (Consumos)</t>
  </si>
  <si>
    <t>5% / UNIDAD</t>
    <phoneticPr fontId="2" type="noConversion"/>
  </si>
  <si>
    <t>Puesta en Servicio</t>
    <phoneticPr fontId="2" type="noConversion"/>
  </si>
  <si>
    <t>45 Días desde la Fecha programada</t>
    <phoneticPr fontId="2" type="noConversion"/>
  </si>
  <si>
    <t>PUESTA EN SERVICIO (DÍAS DESDE FIRMA CONTRATO)</t>
    <phoneticPr fontId="2" type="noConversion"/>
  </si>
  <si>
    <t>LM2500 #2</t>
    <phoneticPr fontId="2" type="noConversion"/>
  </si>
  <si>
    <t>PUESTA EN SERVICIO (DÍAS DESDE FIRMA CONTRATO)</t>
    <phoneticPr fontId="2" type="noConversion"/>
  </si>
  <si>
    <t>LM6000 PD #1</t>
    <phoneticPr fontId="2" type="noConversion"/>
  </si>
  <si>
    <t>OK</t>
    <phoneticPr fontId="2" type="noConversion"/>
  </si>
  <si>
    <t>FORMULAS ESCALATORIAS</t>
  </si>
  <si>
    <t>NO SE APLICAN</t>
    <phoneticPr fontId="2" type="noConversion"/>
  </si>
  <si>
    <t>FORMA DE PAGO</t>
    <phoneticPr fontId="2" type="noConversion"/>
  </si>
  <si>
    <t>LM2500 #1</t>
    <phoneticPr fontId="2" type="noConversion"/>
  </si>
  <si>
    <t>Ok</t>
  </si>
  <si>
    <t>OK</t>
    <phoneticPr fontId="2" type="noConversion"/>
  </si>
  <si>
    <t>OK</t>
    <phoneticPr fontId="2" type="noConversion"/>
  </si>
  <si>
    <t>ACUERDOS DURANTE REUNIÓN DEL 28 DE ABRIL 2.009.</t>
    <phoneticPr fontId="2" type="noConversion"/>
  </si>
  <si>
    <t>ASPECTOS CONTRACTUALES A SER NEGOCIADOS</t>
  </si>
  <si>
    <t>POSICIÓN CLIENTE DURANTE REUNIÓN DEL 28 DE ABRIL 2.009.</t>
  </si>
  <si>
    <t>OK</t>
  </si>
  <si>
    <t xml:space="preserve">OK  </t>
  </si>
  <si>
    <t xml:space="preserve">OK </t>
  </si>
  <si>
    <t>CAPACIDAD SITIO (Kw.)</t>
  </si>
  <si>
    <t>EAT RATE SITIO (BTU/Kw.)</t>
  </si>
  <si>
    <t>HEAT RATE SITIO (BTU/Kw.)</t>
  </si>
  <si>
    <t>Penalización por retraso (USD / DÍA / UNIDAD)</t>
  </si>
  <si>
    <t>Penalización por Potencia (USD / Kw. / UNIDAD)</t>
  </si>
  <si>
    <t>VALORES DE ACEPTACIÓN</t>
  </si>
  <si>
    <t>GASTOS NACIONALIZACIÓN</t>
  </si>
  <si>
    <t>Reparación o reemplazo equipo</t>
  </si>
  <si>
    <t>Pendiente  próxima reunión viernes 8 Mayo. VER PUNTO 7.</t>
  </si>
  <si>
    <t xml:space="preserve">C. La Ingeniería, Construcción, Montaje, Pruebas y Puesta en Servicios será por la Totalidad de los requerimientos necesarios para la perfecta operación de las dos Plantas. </t>
  </si>
  <si>
    <t>El Contratista debe certificar e que ha visitado el sitio de ubicación de las plantas  y que tiene total conocimiento de las restricciones y estado de entrega del mismo por parte de El Cliente para que pueda ejecutar los proyectos a total satisfacción de El Cliente.</t>
  </si>
  <si>
    <t>Cronograma de ejecución</t>
  </si>
  <si>
    <t>El Cliente Propone que los puntos pendientes sean acordados en forma definitiva en una próxima reunión a ser realizada a mas tardar el día Viernes 8 de MAYO 2.009.</t>
  </si>
  <si>
    <t>Penalización por Heat Rate (Consumo) (USD / (BTU/Kwh.) / UNIDAD)</t>
  </si>
  <si>
    <t>HEAT RATE SITIO (BTU/KW.)</t>
  </si>
  <si>
    <t>POSICIÓN CONTRATISTA IPC DURANTE REUNIÓN DEL 28 DE ABRIL 2.009.</t>
  </si>
  <si>
    <t>El Contratista IPC expone la conveniencia de la conversión de la LM6000PD a LM6000PC, por lo que plantean PROPONER una alternativa mas económica y conveniente para los intereses del CLIENTE.</t>
  </si>
  <si>
    <t xml:space="preserve">Entrega de Maquinas listas para operación: La primera a 180 días después de la firma del Contrato y recepción de anticipo (en 15 días), y luego una cada 15 días </t>
  </si>
  <si>
    <t>El Contratista IPC indica estar totalmente de acuerdo con el planteamiento de El Cliente. Sin embargo expone que como único punto no incluido en su alcance es un compartimiento para el alojamiento de los compresores de las unidades LM 2500, por lo que propone que el costo asociado sea considerado como un adicional.</t>
  </si>
  <si>
    <t>El Cliente solicita que los equipos principales de los turbogeneradores LM6000 vengan pintados de color rojo y con los logos de CORPOELEC y Electricidad de Caracas, de la misma forma que fueron pintados los equipos de los turbogeneradores LM2500.</t>
  </si>
  <si>
    <t>Pintura de los equipos principales de los Turbogeneradores LM6000 desde USA</t>
  </si>
  <si>
    <t>MINUTA DE REUNIÓN</t>
  </si>
  <si>
    <t>PROYECTO:</t>
  </si>
  <si>
    <t>COMPLEJO GENERADOR TERMOCENTRO</t>
  </si>
  <si>
    <t xml:space="preserve">PAGINA </t>
  </si>
  <si>
    <t>DE</t>
  </si>
  <si>
    <t>C599 (CGJJSB)</t>
  </si>
  <si>
    <t xml:space="preserve">CODIGO TIPO DE REUNIÓN </t>
  </si>
  <si>
    <t xml:space="preserve">MINUTA No. </t>
  </si>
  <si>
    <t xml:space="preserve">FECHA </t>
  </si>
  <si>
    <t>PREPARADA POR</t>
  </si>
  <si>
    <t>LUGAR DE REUNIÓN</t>
  </si>
  <si>
    <t>REUNION</t>
  </si>
  <si>
    <t>EMISION</t>
  </si>
  <si>
    <t>ASUNTO:</t>
  </si>
  <si>
    <t>ASISTENTES</t>
  </si>
  <si>
    <t>NOMBRE</t>
  </si>
  <si>
    <t>SIGLAS</t>
  </si>
  <si>
    <t>EMPRESA</t>
  </si>
  <si>
    <t>FIRMA</t>
  </si>
  <si>
    <t>TELEFONOS</t>
  </si>
  <si>
    <t>EMAIL</t>
  </si>
  <si>
    <t>AGENDA</t>
  </si>
  <si>
    <t xml:space="preserve">
0.-</t>
  </si>
  <si>
    <t>C599GI/CGJJSB-M-09-01</t>
  </si>
  <si>
    <t>S. Giannattasio</t>
  </si>
  <si>
    <t>Piso 15 de la EDC. San Bernardino</t>
  </si>
  <si>
    <t>Reunion Externa</t>
  </si>
  <si>
    <t xml:space="preserve">Julio Sansonetti </t>
  </si>
  <si>
    <t>Marianela Colmenares</t>
  </si>
  <si>
    <t>Pedro Trebbau</t>
  </si>
  <si>
    <t>Ricardo León</t>
  </si>
  <si>
    <t>Salvatore Giannattasio</t>
  </si>
  <si>
    <t>Victor Gonzalez</t>
  </si>
  <si>
    <t>JS</t>
  </si>
  <si>
    <t>MC</t>
  </si>
  <si>
    <t>PT</t>
  </si>
  <si>
    <t>RL</t>
  </si>
  <si>
    <t>SG</t>
  </si>
  <si>
    <t>VG</t>
  </si>
  <si>
    <t>EDC</t>
  </si>
  <si>
    <t>DERWICK</t>
  </si>
  <si>
    <t>ASINCRO</t>
  </si>
  <si>
    <t>js119@laedc.com.ve</t>
  </si>
  <si>
    <t>marianela.colmenares@laedc.com.ve</t>
  </si>
  <si>
    <t>ptrebbau@derwickassociates.com</t>
  </si>
  <si>
    <t>rleon@asincro.com</t>
  </si>
  <si>
    <t>sdg@asincro.com</t>
  </si>
  <si>
    <t>vgonzalez@asincro.com</t>
  </si>
  <si>
    <t>* Revisión aspectos técnicos importantes de la Oferta 
* Revisión aspectos comerciales de la oferta para la instalación de las Turbinas GE LM 2500 y LM 6000</t>
  </si>
  <si>
    <t>Reunión Negociación EDC-DERWICK-ASINCRO. Plantas GE LM 2500 y LM 6000</t>
  </si>
  <si>
    <t xml:space="preserve">   </t>
  </si>
  <si>
    <r>
      <rPr>
        <b/>
        <sz val="16"/>
        <color rgb="FFFF0000"/>
        <rFont val="Comic Sans MS"/>
        <family val="4"/>
      </rPr>
      <t>CONTRACTUAL STRUCTURE</t>
    </r>
    <r>
      <rPr>
        <b/>
        <sz val="16"/>
        <rFont val="Comic Sans MS"/>
      </rPr>
      <t xml:space="preserve"> ESTRUCTURA CONTRACTUAL</t>
    </r>
  </si>
  <si>
    <r>
      <t xml:space="preserve">EL CLIENTE PLANTEA ACORDAR LA MEJOR FORMA DE ESTRUCTURAR EL CONTRATO DE SUMINISTRO INTERNACIONALES, SUMINISTROS Y SERVICIOS NACIONALES.    </t>
    </r>
    <r>
      <rPr>
        <b/>
        <sz val="16"/>
        <color rgb="FFFF0000"/>
        <rFont val="Comic Sans MS"/>
        <family val="4"/>
      </rPr>
      <t xml:space="preserve">THE CLIENT PROPOUSE TO FIND THE BEST WAY TO STRUCTURE, THE PROVISION CONTRACT OF INTERNATIONAL GOODS AS WELL AS THE NATIONAL OR LOCAL PROVISION OF GOOD AND SERVICES        </t>
    </r>
  </si>
  <si>
    <r>
      <t xml:space="preserve">El contratista propone la  entrega de un modelo del Contrato.                    </t>
    </r>
    <r>
      <rPr>
        <b/>
        <sz val="16"/>
        <color rgb="FFFF0000"/>
        <rFont val="Comic Sans MS"/>
        <family val="4"/>
      </rPr>
      <t>The contractor proposes the delivery of a model of the Contract.</t>
    </r>
  </si>
  <si>
    <r>
      <rPr>
        <b/>
        <sz val="12"/>
        <rFont val="Comic Sans MS"/>
        <family val="4"/>
      </rPr>
      <t xml:space="preserve">Las Partes Acuerdan Estructurar: Un Contrato Macro, Un contrato de Suministros de Equipos y Materiales internacionales y Un Contrato de Equipos, Materiales y Servicios Nacionales. Todos los Contratos tendrá como único Y Total responsable de todas las Obligaciones, garantías y fianzas a la empresas principal, Derwick Associates S.A. y Pro Energy EPC </t>
    </r>
    <r>
      <rPr>
        <b/>
        <sz val="14"/>
        <rFont val="Comic Sans MS"/>
        <family val="4"/>
      </rPr>
      <t>Services..</t>
    </r>
    <r>
      <rPr>
        <b/>
        <sz val="14"/>
        <color rgb="FFFF0000"/>
        <rFont val="Comic Sans MS"/>
        <family val="4"/>
      </rPr>
      <t xml:space="preserve">The Parties agreed to structure: A MACRO Contract, one international contract of Provisions of Equipment and Materials and a National Contract of Equipment, Materials and Services. All the Contracts will have an entity as responsible of all the Obligations, guarantees and guarantees to the main company: Derwick Associates S.A. and Pro Energy EPC Services. </t>
    </r>
  </si>
  <si>
    <r>
      <t xml:space="preserve">VALIDEZ OFERTA      </t>
    </r>
    <r>
      <rPr>
        <b/>
        <sz val="20"/>
        <color rgb="FFFF0000"/>
        <rFont val="Comic Sans MS"/>
        <family val="4"/>
      </rPr>
      <t>validity</t>
    </r>
  </si>
  <si>
    <r>
      <t xml:space="preserve">HASTA LA FIRMA DEL CONTRATO             </t>
    </r>
    <r>
      <rPr>
        <b/>
        <sz val="16"/>
        <color rgb="FFFF0000"/>
        <rFont val="Comic Sans MS"/>
        <family val="4"/>
      </rPr>
      <t>UNTIL THE SIGNNING OF THE CONTRACT</t>
    </r>
  </si>
  <si>
    <r>
      <t>.</t>
    </r>
    <r>
      <rPr>
        <b/>
        <sz val="16"/>
        <color rgb="FFFF0000"/>
        <rFont val="Calibri"/>
        <family val="2"/>
      </rPr>
      <t>OK. Nevertheless in case OF the signature of the contract extends beyond the 30 of May 2,009, the cronogram of delivery of the units will be hit with the same lapse.</t>
    </r>
  </si>
  <si>
    <r>
      <t xml:space="preserve">FIANZAS  </t>
    </r>
    <r>
      <rPr>
        <b/>
        <sz val="16"/>
        <color rgb="FFFF0000"/>
        <rFont val="Comic Sans MS"/>
        <family val="4"/>
      </rPr>
      <t>GUARANTEES</t>
    </r>
  </si>
  <si>
    <r>
      <t xml:space="preserve">Anticipo     </t>
    </r>
    <r>
      <rPr>
        <b/>
        <sz val="16"/>
        <color rgb="FFFF0000"/>
        <rFont val="Comic Sans MS"/>
        <family val="4"/>
      </rPr>
      <t>Advance payment</t>
    </r>
  </si>
  <si>
    <r>
      <rPr>
        <b/>
        <sz val="12"/>
        <rFont val="Comic Sans MS"/>
        <family val="4"/>
      </rPr>
      <t xml:space="preserve">100% DE LOS ANTICIPOS O ADELANTOS OTORGADOS                      </t>
    </r>
    <r>
      <rPr>
        <b/>
        <sz val="12"/>
        <color rgb="FFFF0000"/>
        <rFont val="Comic Sans MS"/>
        <family val="4"/>
      </rPr>
      <t>100% OF THE ADVANCE PAYMENTS OR GRANTED ADVANCES</t>
    </r>
  </si>
  <si>
    <r>
      <t xml:space="preserve">Fiel Cumplimiento </t>
    </r>
    <r>
      <rPr>
        <b/>
        <sz val="16"/>
        <color rgb="FFFF0000"/>
        <rFont val="Comic Sans MS"/>
        <family val="4"/>
      </rPr>
      <t>Performances</t>
    </r>
  </si>
  <si>
    <r>
      <rPr>
        <b/>
        <sz val="12"/>
        <rFont val="Comic Sans MS"/>
        <family val="4"/>
      </rPr>
      <t xml:space="preserve">15% DEL VALOR DEL CONTRATO                                                             </t>
    </r>
    <r>
      <rPr>
        <b/>
        <sz val="12"/>
        <color rgb="FFFF0000"/>
        <rFont val="Comic Sans MS"/>
        <family val="4"/>
      </rPr>
      <t>15% OF THE VALUE OF THE TOTAL CONTRACT</t>
    </r>
  </si>
  <si>
    <r>
      <t xml:space="preserve">Buena Calidad (Garantía)       </t>
    </r>
    <r>
      <rPr>
        <b/>
        <sz val="16"/>
        <color rgb="FFFF0000"/>
        <rFont val="Comic Sans MS"/>
        <family val="4"/>
      </rPr>
      <t>Good Quality (Guarantee)</t>
    </r>
  </si>
  <si>
    <r>
      <t>10% A PARTIR DEL OTORGAMIENTO DE LA ACEPTACIÓN PROVISIONAL Y POR 12 MESES DE VALIDEZ                                         1</t>
    </r>
    <r>
      <rPr>
        <b/>
        <sz val="12"/>
        <color rgb="FFFF0000"/>
        <rFont val="Comic Sans MS"/>
        <family val="4"/>
      </rPr>
      <t>0% FROM THE GRANTING OF THE PROVISIONAL ACCEPTANCE AND 12 MONTHS OF VALIDITY</t>
    </r>
  </si>
  <si>
    <r>
      <t xml:space="preserve">Laboral           </t>
    </r>
    <r>
      <rPr>
        <b/>
        <sz val="16"/>
        <color rgb="FFFF0000"/>
        <rFont val="Comic Sans MS"/>
        <family val="4"/>
      </rPr>
      <t>Labor</t>
    </r>
  </si>
  <si>
    <r>
      <t xml:space="preserve">10% DEL VALOR DE LA MANO DE OBRA E INGENIERÍA VALIDAD HASTA 14 MESES DESDE LA ACEPTACIÓN PROVISIONAL. SE DEBE INDICAR MONTO DE LA MANO DE OBRA E INGENIERÍA ACIONAL.  </t>
    </r>
    <r>
      <rPr>
        <b/>
        <sz val="10"/>
        <color rgb="FFFF0000"/>
        <rFont val="Comic Sans MS"/>
        <family val="4"/>
      </rPr>
      <t>10% OF THE VALUE OF THE ENGINEERING AND MANUAL LABOR YOU VALIDATE UP TO 14 MONTHS FROM THE PROVISIONAL ACCEPTANCE. it needs TO INDICATE AMOUNT OF THE MANUAL LABOR AND NATIONAL ENGINEERING.</t>
    </r>
  </si>
  <si>
    <r>
      <t xml:space="preserve">Pendiente por El Contratista IPC de entregar el desglose del componente nacional que identifique claramente el Monto de la Mono de Obra e Ingeniería Nacional en BsF.S </t>
    </r>
    <r>
      <rPr>
        <b/>
        <sz val="10"/>
        <color rgb="FFFF0000"/>
        <rFont val="Comic Sans MS"/>
        <family val="4"/>
      </rPr>
      <t>Pending by Contractor IPC to give the removal of the national component that identifies clearly the Amount of the manualWork and National or local Engineering in BsF.</t>
    </r>
  </si>
  <si>
    <r>
      <t xml:space="preserve">SEGUROS   </t>
    </r>
    <r>
      <rPr>
        <b/>
        <sz val="16"/>
        <color rgb="FFFF0000"/>
        <rFont val="Comic Sans MS"/>
        <family val="4"/>
      </rPr>
      <t>Insurances</t>
    </r>
  </si>
  <si>
    <r>
      <t xml:space="preserve">1- TODO DE RIESGOS DE CONSTRUCCIÓN                                                               2. SEGUROS DE ACCIDENTES PARA TODO PERSONAL DE CONSTRUCCIÓN                                                                        3. SEGUROS DE VEHÍCULOS PARA DAÑOS A INSTALACIONES Y TERCEROS1- </t>
    </r>
    <r>
      <rPr>
        <b/>
        <sz val="10"/>
        <color rgb="FFFF0000"/>
        <rFont val="Comic Sans MS"/>
        <family val="4"/>
      </rPr>
      <t>1.-  1.-ALL CONSTRUCTION RISKS                                                                    2. INSURANCES OF ACCIDENTS FOR ALL PERSONNEL OF CONSTRUCTION                                                                                           3. INSURANCES OF VEHICLES FOR DAMAGES TO FACILITIES AND THIRD parties</t>
    </r>
  </si>
  <si>
    <r>
      <t xml:space="preserve">MONEDA   </t>
    </r>
    <r>
      <rPr>
        <b/>
        <sz val="16"/>
        <color rgb="FFFF0000"/>
        <rFont val="Comic Sans MS"/>
        <family val="4"/>
      </rPr>
      <t>Currency</t>
    </r>
  </si>
  <si>
    <r>
      <rPr>
        <b/>
        <sz val="11"/>
        <rFont val="Comic Sans MS"/>
        <family val="4"/>
      </rPr>
      <t xml:space="preserve">LAS MONEDAS DE PAGO DEL CONTRATO SERÁ DE ACUERDO CON LA DISTRIBUCIÓN DE PRECIOS ACORADA ENTRE LAS PARTES                    </t>
    </r>
    <r>
      <rPr>
        <b/>
        <sz val="14"/>
        <rFont val="Comic Sans MS"/>
        <family val="4"/>
      </rPr>
      <t xml:space="preserve">                        </t>
    </r>
    <r>
      <rPr>
        <b/>
        <sz val="16"/>
        <color rgb="FFFF0000"/>
        <rFont val="Comic Sans MS"/>
        <family val="4"/>
      </rPr>
      <t>THE CURRENCIES OF PAYMENT OF THE CONTRACT WILL BE IN AGREEMENT WITH THE DISTRIBUTION OF PRICES AGREED BETWEEN THE PARTIES</t>
    </r>
  </si>
  <si>
    <r>
      <rPr>
        <b/>
        <sz val="9"/>
        <rFont val="Comic Sans MS"/>
        <family val="4"/>
      </rPr>
      <t>Pendiente por las Partes de un acuerdo de los precios definitivos que indique claramente las monedas de pago. En todo caso el componente importado será en Dólares USA, y el componente Nacionalizará en BsF.       P</t>
    </r>
    <r>
      <rPr>
        <b/>
        <sz val="10"/>
        <color rgb="FFFF0000"/>
        <rFont val="Comic Sans MS"/>
        <family val="4"/>
      </rPr>
      <t>ending by the Parties in an agreement of the definitive prices that indicates the payment currencies clearly. In any case the concerned component will be in Dollars  and the local component in BsF.</t>
    </r>
  </si>
  <si>
    <r>
      <t>El Contratista IPC Expone que requiere evaluar la propuesta de El Cliente, para su confirmación.                 T</t>
    </r>
    <r>
      <rPr>
        <b/>
        <sz val="16"/>
        <color rgb="FFFF0000"/>
        <rFont val="Comic Sans MS"/>
        <family val="4"/>
      </rPr>
      <t xml:space="preserve">he EPC Contractor request that  he requires to evaluate the proposal of the Client, for its confirmation.                       </t>
    </r>
  </si>
  <si>
    <r>
      <t xml:space="preserve">Pendiente próxima reunión viernes 8 Mayo                              </t>
    </r>
    <r>
      <rPr>
        <b/>
        <sz val="16"/>
        <color rgb="FFFF0000"/>
        <rFont val="Comic Sans MS"/>
        <family val="4"/>
      </rPr>
      <t>Pending next meeting 8 Fridays Mayo</t>
    </r>
  </si>
  <si>
    <r>
      <t xml:space="preserve">PERIODO DE GARANTÍA  </t>
    </r>
    <r>
      <rPr>
        <b/>
        <sz val="16"/>
        <color rgb="FFFF0000"/>
        <rFont val="Comic Sans MS"/>
        <family val="4"/>
      </rPr>
      <t>Warranty</t>
    </r>
  </si>
  <si>
    <r>
      <t xml:space="preserve">12 MESES DESDE LA ACEPTACIÓN PROVISIONAL CON ENTREGA DE FIANZA DE CALIDAD MEDIANTE ENTREGA DE UNA FIANZA DE BUENA CALIDAD.                                                </t>
    </r>
    <r>
      <rPr>
        <b/>
        <sz val="16"/>
        <color rgb="FFFF0000"/>
        <rFont val="Comic Sans MS"/>
        <family val="4"/>
      </rPr>
      <t>12 MONTHS FROM THE PROVISIONAL ACCEPTANCE WITH the DELIVERY OF the GUARANTEE bond ( GUARANTEE OF GOOD QUALITY.)</t>
    </r>
  </si>
  <si>
    <r>
      <t xml:space="preserve">VALORES GARANTIZADOS    </t>
    </r>
    <r>
      <rPr>
        <b/>
        <sz val="16"/>
        <color rgb="FFFF0000"/>
        <rFont val="Comic Sans MS"/>
        <family val="4"/>
      </rPr>
      <t>GUARANTEED VALUES</t>
    </r>
  </si>
  <si>
    <r>
      <t>Pendiente próxima reunión viernes 8 Mayo</t>
    </r>
    <r>
      <rPr>
        <b/>
        <sz val="16"/>
        <color rgb="FFFF0000"/>
        <rFont val="Comic Sans MS"/>
        <family val="4"/>
      </rPr>
      <t>Pending next meeting 8 Fridays Mayo</t>
    </r>
  </si>
  <si>
    <r>
      <t xml:space="preserve">El Contratista IPC mediante contrato separado es responsable del suministro de las unidades de generación, y mediante el contrato en negociación será responsable de la Construcción, Montaje y Puesta en Servicio. Sin embargo propone dejar pendiente este punto a fin de realizar una mejor evaluación.                                            </t>
    </r>
    <r>
      <rPr>
        <b/>
        <sz val="10"/>
        <color rgb="FFFF0000"/>
        <rFont val="Comic Sans MS"/>
        <family val="4"/>
      </rPr>
      <t>EPC Contractor  by means of separated contract is responsible for the provision of the generation units, and by means of the contract in negotiation he will be responsible for the Construction, Assembly and Putting in good condition. Nevertheless it proposes to leave pending this point in order to make one better evaluation.</t>
    </r>
  </si>
  <si>
    <r>
      <rPr>
        <b/>
        <sz val="11"/>
        <rFont val="Comic Sans MS"/>
        <family val="4"/>
      </rPr>
      <t xml:space="preserve">Las Unidades de generación serán de la responsabilidad de un contratista tercero, sin embargo el Contratista IPC será responsable de la Construcción, Montaje y Puesta en Servicio. El Contratista IPC solicita mas tiempo para una mejor evaluación de este aspecto.                      </t>
    </r>
    <r>
      <rPr>
        <b/>
        <sz val="14"/>
        <color rgb="FFFF0000"/>
        <rFont val="Comic Sans MS"/>
        <family val="4"/>
      </rPr>
      <t>T</t>
    </r>
    <r>
      <rPr>
        <b/>
        <sz val="12"/>
        <color rgb="FFFF0000"/>
        <rFont val="Comic Sans MS"/>
        <family val="4"/>
      </rPr>
      <t>he generation Units will be of the responsibility of a third contractor  nevertheless Contractor ePC will be responsible for the Construction, Assembly and Putting in services. the EPC Contractor asks for  time for  better evaluation of this aspect.</t>
    </r>
  </si>
  <si>
    <r>
      <t xml:space="preserve">COMPENSACIONES   </t>
    </r>
    <r>
      <rPr>
        <b/>
        <sz val="16"/>
        <color rgb="FFFF0000"/>
        <rFont val="Comic Sans MS"/>
        <family val="4"/>
      </rPr>
      <t>Penalties</t>
    </r>
  </si>
  <si>
    <r>
      <t xml:space="preserve">El Contratista IPC Solicita estudiar la propuesta de El Cliente.                       </t>
    </r>
    <r>
      <rPr>
        <b/>
        <sz val="16"/>
        <color rgb="FFFF0000"/>
        <rFont val="Comic Sans MS"/>
        <family val="4"/>
      </rPr>
      <t>The EPC Contractor request to study the proposal of the Client.</t>
    </r>
  </si>
  <si>
    <r>
      <t xml:space="preserve">Las compensaciones serán evaluadas y acordadas las definitivas por las partes en una próxima reunión próxima semana. Pendiente próxima reunión viernes 8 Mayo             </t>
    </r>
    <r>
      <rPr>
        <b/>
        <sz val="16"/>
        <color rgb="FFFF0000"/>
        <rFont val="Comic Sans MS"/>
        <family val="4"/>
      </rPr>
      <t>The penalties will be evaluated and decided definitive by the parties in the next meeting next week. Pending next meeting 8 of May</t>
    </r>
  </si>
  <si>
    <r>
      <t xml:space="preserve">Las partes acuerdan que cada una llevará a una próxima reunión para ser evaluadas y acordar los valores o esquemas de garantías para estas unidades. Pendiente próxima reunión viernes 8 Mayo                      </t>
    </r>
    <r>
      <rPr>
        <b/>
        <sz val="16"/>
        <color rgb="FFFF0000"/>
        <rFont val="Comic Sans MS"/>
        <family val="4"/>
      </rPr>
      <t>The parties decide that each one will take to a next meeting to be evaluated and to decide the values or schemes guarantees for these units. Pending next meeting 8 of May</t>
    </r>
  </si>
  <si>
    <r>
      <t xml:space="preserve">Limite total de Penalizaciones                </t>
    </r>
    <r>
      <rPr>
        <b/>
        <sz val="16"/>
        <color rgb="FFFF0000"/>
        <rFont val="Comic Sans MS"/>
        <family val="4"/>
      </rPr>
      <t>Limit total of Penalties</t>
    </r>
  </si>
  <si>
    <r>
      <t xml:space="preserve">15% MÁXIMO DEL VALOR DEL CONTRATO       </t>
    </r>
    <r>
      <rPr>
        <b/>
        <sz val="16"/>
        <color rgb="FFFF0000"/>
        <rFont val="Comic Sans MS"/>
        <family val="4"/>
      </rPr>
      <t>15% MAXIMUM OF THE VALUE OF THE CONTRACT</t>
    </r>
  </si>
  <si>
    <r>
      <t xml:space="preserve">IMPUESTOS   </t>
    </r>
    <r>
      <rPr>
        <b/>
        <sz val="16"/>
        <color rgb="FFFF0000"/>
        <rFont val="Comic Sans MS"/>
        <family val="4"/>
      </rPr>
      <t>TAXES</t>
    </r>
  </si>
  <si>
    <r>
      <t xml:space="preserve">IMPUESTOS MUNICIPALES Y EMPRESARIALES POR CUENTA DE EL CONTRATISTA     </t>
    </r>
    <r>
      <rPr>
        <b/>
        <sz val="16"/>
        <color rgb="FFFF0000"/>
        <rFont val="Comic Sans MS"/>
        <family val="4"/>
      </rPr>
      <t>MUNICIPAL AND ENTERPRISE TAXES ON BEHALF OF THE CONTRACTOR</t>
    </r>
  </si>
  <si>
    <r>
      <t xml:space="preserve">PERMISOS Y LICENCIAS   </t>
    </r>
    <r>
      <rPr>
        <b/>
        <sz val="16"/>
        <color rgb="FFFF0000"/>
        <rFont val="Comic Sans MS"/>
        <family val="4"/>
      </rPr>
      <t>PERMISSIONS AND LICENSES</t>
    </r>
  </si>
  <si>
    <r>
      <t>PERMISOS AMBIENTALES Y PERMISOS DE CONSTRUCCIÓN POR PARTE DE EL CONTRATISTA, CON APOYO DE EL CLIENTE.</t>
    </r>
    <r>
      <rPr>
        <b/>
        <sz val="16"/>
        <color rgb="FFFF0000"/>
        <rFont val="Comic Sans MS"/>
        <family val="4"/>
      </rPr>
      <t>ENVIRONMENTAL PERMITS as well as  CONSTRUCTION by THE CONTRACTOR, WITH SUPPORT OF THE CLIENT.</t>
    </r>
  </si>
  <si>
    <r>
      <rPr>
        <b/>
        <sz val="9"/>
        <rFont val="Comic Sans MS"/>
        <family val="4"/>
      </rPr>
      <t xml:space="preserve">Ambientales por parte de El Cliente, resto de permisos por EL Contratista IPC con el apoyo de El </t>
    </r>
    <r>
      <rPr>
        <b/>
        <sz val="11"/>
        <rFont val="Comic Sans MS"/>
        <family val="4"/>
      </rPr>
      <t>Cliente</t>
    </r>
    <r>
      <rPr>
        <b/>
        <sz val="16"/>
        <rFont val="Comic Sans MS"/>
        <family val="4"/>
      </rPr>
      <t>.</t>
    </r>
    <r>
      <rPr>
        <b/>
        <sz val="16"/>
        <color rgb="FFFF0000"/>
        <rFont val="Comic Sans MS"/>
        <family val="4"/>
      </rPr>
      <t>Environmental by the Client, rest of permissions by EPC Contractor  with the support of the Client.</t>
    </r>
  </si>
  <si>
    <r>
      <t xml:space="preserve">ADUANAS   </t>
    </r>
    <r>
      <rPr>
        <b/>
        <sz val="16"/>
        <color rgb="FFFF0000"/>
        <rFont val="Comic Sans MS"/>
        <family val="4"/>
      </rPr>
      <t>CUSTOMS</t>
    </r>
  </si>
  <si>
    <r>
      <t xml:space="preserve">RESPONSABILIDAD DE EL CLIENTE  </t>
    </r>
    <r>
      <rPr>
        <b/>
        <sz val="16"/>
        <color rgb="FFFF0000"/>
        <rFont val="Comic Sans MS"/>
        <family val="4"/>
      </rPr>
      <t>RESPONSIBILITY OF THE CLIENT</t>
    </r>
  </si>
  <si>
    <r>
      <t xml:space="preserve">COMPROMISOS RESPONSABILIDAD SOCIAL     </t>
    </r>
    <r>
      <rPr>
        <b/>
        <sz val="16"/>
        <color rgb="FFFF0000"/>
        <rFont val="Comic Sans MS"/>
        <family val="4"/>
      </rPr>
      <t>SOCIAL RESPONSIBILITY</t>
    </r>
  </si>
  <si>
    <r>
      <t xml:space="preserve">2.5% DEL MONTO DEL CONTRATO, MEDIANTE RETENCIÓN POR PARTE DE EL CLIENTE         </t>
    </r>
    <r>
      <rPr>
        <b/>
        <sz val="16"/>
        <color rgb="FFFF0000"/>
        <rFont val="Comic Sans MS"/>
        <family val="4"/>
      </rPr>
      <t>2,5% OF THE AMOUNT OF THE CONTRACT, BY MEANS OF RETENTION ON THE PART OF THE CLIENT</t>
    </r>
  </si>
  <si>
    <r>
      <t xml:space="preserve">LEYES </t>
    </r>
    <r>
      <rPr>
        <b/>
        <sz val="16"/>
        <color rgb="FFFF0000"/>
        <rFont val="Comic Sans MS"/>
        <family val="4"/>
      </rPr>
      <t xml:space="preserve"> LAW</t>
    </r>
  </si>
  <si>
    <r>
      <t xml:space="preserve">VENEZOLANA  </t>
    </r>
    <r>
      <rPr>
        <b/>
        <sz val="16"/>
        <color rgb="FFFF0000"/>
        <rFont val="Comic Sans MS"/>
        <family val="4"/>
      </rPr>
      <t>VENEZUELAN LAW</t>
    </r>
  </si>
  <si>
    <r>
      <t xml:space="preserve">VENEZUELA  </t>
    </r>
    <r>
      <rPr>
        <b/>
        <sz val="16"/>
        <color rgb="FFFF0000"/>
        <rFont val="Comic Sans MS"/>
        <family val="4"/>
      </rPr>
      <t>VENEZUELAN LAW</t>
    </r>
  </si>
  <si>
    <r>
      <t xml:space="preserve">LIMITE DE RESPONSABILIDAD </t>
    </r>
    <r>
      <rPr>
        <b/>
        <sz val="16"/>
        <color rgb="FFFF0000"/>
        <rFont val="Comic Sans MS"/>
        <family val="4"/>
      </rPr>
      <t xml:space="preserve"> LIMIT OF RESPONSIBILITY</t>
    </r>
  </si>
  <si>
    <r>
      <t>El Contratista IPC expone que requiere analizar este punto y que para  una  próxima reunión realizarán una propuesta definitiva.</t>
    </r>
    <r>
      <rPr>
        <b/>
        <sz val="16"/>
        <color rgb="FFFF0000"/>
        <rFont val="Comic Sans MS"/>
        <family val="4"/>
      </rPr>
      <t>EPC Contractor  exposes that he requires to analyze this point and for the next meeting will make a definitive proposal.</t>
    </r>
  </si>
  <si>
    <t>PENDING FOR MAY 8</t>
  </si>
  <si>
    <r>
      <t>Pendiente próxima reunión viernes 8 Mayo</t>
    </r>
    <r>
      <rPr>
        <b/>
        <sz val="16"/>
        <color rgb="FFFF0000"/>
        <rFont val="Comic Sans MS"/>
        <family val="4"/>
      </rPr>
      <t>PENDING FOR MAY 8</t>
    </r>
  </si>
  <si>
    <t>100% DEL VALOR DE LA REPARACIÓN Y/O REEMPLAZO</t>
  </si>
  <si>
    <r>
      <t>100% DEL VALOR DE LA REPARACIÓN Y/O REEMPLAZO</t>
    </r>
    <r>
      <rPr>
        <b/>
        <sz val="16"/>
        <color rgb="FFFF0000"/>
        <rFont val="Comic Sans MS"/>
        <family val="4"/>
      </rPr>
      <t>100% OF THE VALUE OF THE REPAIR AND/OR REPLACEMENT</t>
    </r>
  </si>
  <si>
    <r>
      <t xml:space="preserve">CONTENIDO NACIONAL       </t>
    </r>
    <r>
      <rPr>
        <b/>
        <sz val="16"/>
        <color rgb="FFFF0000"/>
        <rFont val="Comic Sans MS"/>
        <family val="4"/>
      </rPr>
      <t>NACIONAL CONTENT</t>
    </r>
  </si>
  <si>
    <r>
      <t>EL CLIENTE EXPONE QUE DE ACUERDO CON SUS PROPIOS ESTIMADOS EL CONTENIDOS MÍNIMO DEBE SER DE  40% PARA LA OFERTA TOTAL, MEDIDO TANTO EN USD EQUIVALENTE O EN BsF. EQUIVALENTE.                                 T</t>
    </r>
    <r>
      <rPr>
        <b/>
        <sz val="16"/>
        <color rgb="FFFF0000"/>
        <rFont val="Comic Sans MS"/>
        <family val="4"/>
      </rPr>
      <t>he CLIENT EXPOSES THAT acording to  HIS OWN CONSIDERATIONS the NATIONAL CONTENTS MINIMUM MUST BE 40% FOR THE TOTAL SUPPLY</t>
    </r>
  </si>
  <si>
    <r>
      <rPr>
        <b/>
        <sz val="14"/>
        <rFont val="Comic Sans MS"/>
        <family val="4"/>
      </rPr>
      <t>El Contratista IPC expone que requiere analizar este punto y que para  una  próxima reunión realizarán una propuesta definitiva</t>
    </r>
    <r>
      <rPr>
        <b/>
        <sz val="16"/>
        <rFont val="Comic Sans MS"/>
        <family val="4"/>
      </rPr>
      <t xml:space="preserve">. </t>
    </r>
    <r>
      <rPr>
        <b/>
        <sz val="16"/>
        <color rgb="FFFF0000"/>
        <rFont val="Comic Sans MS"/>
        <family val="4"/>
      </rPr>
      <t xml:space="preserve">the epc Contractor  exposes that he requires to analyze this point and in the next meeting will make a definitive proposal. </t>
    </r>
  </si>
  <si>
    <r>
      <t xml:space="preserve">PRECIO DE LA OFERTA   </t>
    </r>
    <r>
      <rPr>
        <b/>
        <sz val="16"/>
        <color rgb="FFFF0000"/>
        <rFont val="Comic Sans MS"/>
        <family val="4"/>
      </rPr>
      <t>PRICE OF THE SUPPLY</t>
    </r>
  </si>
  <si>
    <r>
      <t>EL CLIENTE EXPONE QUE DE ACUERDO CON SUS PROPIOS ESTIMADOS  LA OFERTA PRESENTADA POR EL CONTRATISTA PRESENTA UNA DESVIACIÓN SUPERIOR AL 10%. POR LO TANTO SOLICITA A EL CONTRATISTA SUS MEJORES ESFUERZOS PARA REALIZAR UN AJUSTE ECONÓMICO DE SU OFERTA EN EL ENTORNO DEL VALOR INDICADO.</t>
    </r>
    <r>
      <rPr>
        <b/>
        <sz val="16"/>
        <color rgb="FFFF0000"/>
        <rFont val="Comic Sans MS"/>
        <family val="4"/>
      </rPr>
      <t>THE CLIENT EXPOSES THAT  THE SUPPLY PRESENTED BY THE CONTRACTOR PRESENTS A DEVIATION SUPERIOR TO 10%. THEREFORE EDC ASKS FOR TO THE CONTRACTOR ITS BETTER EFFORTS TO MAKE AN ECONOMIC ADJUSTMENT  IN THE SURROUNDINGS OF THE INDICATED VALUE.</t>
    </r>
  </si>
  <si>
    <r>
      <t xml:space="preserve">El Contratista IPC expone que requiere analizar este punto y que para  una  próxima reunión realizarán una propuesta definitiva. </t>
    </r>
    <r>
      <rPr>
        <b/>
        <sz val="16"/>
        <color rgb="FFFF0000"/>
        <rFont val="Comic Sans MS"/>
        <family val="4"/>
      </rPr>
      <t>the epc Contractor  exposes that he requires to analyze this point and in the next meeting will make a definitive proposal.</t>
    </r>
    <r>
      <rPr>
        <b/>
        <sz val="16"/>
        <rFont val="Comic Sans MS"/>
        <family val="4"/>
      </rPr>
      <t xml:space="preserve"> </t>
    </r>
  </si>
  <si>
    <r>
      <t xml:space="preserve">SUMINISTROS E INSTALACIÓN DE OPCIONALES      </t>
    </r>
    <r>
      <rPr>
        <b/>
        <sz val="16"/>
        <color rgb="FFFF0000"/>
        <rFont val="Comic Sans MS"/>
        <family val="4"/>
      </rPr>
      <t>PROVISIONS AND INSTALLATION OF OPTIONAL EQUIPMENT</t>
    </r>
  </si>
  <si>
    <r>
      <t>EL CLIENTE EXPONE QUE DESDE EL PUNTO DE VISTA ECONÓMICO LA PROPUESTA DE LA INSTALACIÓN DE CHILLER Y CONVERSIÓN DE LA UNIDAD LM6000PD A LM6000PC NO ES CONVENIENTE. ADICIONALMENTE LA PROPUESTA DE TRANSFORMADORES ELEVADORES ADICIONALES NO SE ACEPTA YA QUE DISPONE DE OTRAS OPCIONES MAS CONVENIENTES PARA SUS INTERESES.</t>
    </r>
    <r>
      <rPr>
        <b/>
        <sz val="16"/>
        <color rgb="FFFF0000"/>
        <rFont val="Comic Sans MS"/>
        <family val="4"/>
      </rPr>
      <t xml:space="preserve">THE CLIENT EXPOSES THAT FROM THE POINT of VIEW ECONOMIC OF THE  PROPOSAL OF THE INSTALLATION OF CHILLER AND CONVERSION OF THE UNIT LM6000PD TO LM6000PC IS NOT ADVISABLE. THE ADDITIONAL ELEVATING TRANSFORMING PROPOSAL IS NOT ACCEPTED </t>
    </r>
  </si>
</sst>
</file>

<file path=xl/styles.xml><?xml version="1.0" encoding="utf-8"?>
<styleSheet xmlns="http://schemas.openxmlformats.org/spreadsheetml/2006/main">
  <fonts count="28">
    <font>
      <sz val="10"/>
      <name val="Verdana"/>
    </font>
    <font>
      <b/>
      <sz val="16"/>
      <name val="Comic Sans MS"/>
    </font>
    <font>
      <sz val="8"/>
      <name val="Verdana"/>
    </font>
    <font>
      <b/>
      <sz val="20"/>
      <name val="Comic Sans MS"/>
    </font>
    <font>
      <sz val="16"/>
      <name val="Verdana"/>
    </font>
    <font>
      <sz val="10"/>
      <name val="Arial"/>
    </font>
    <font>
      <sz val="8"/>
      <name val="Arial"/>
    </font>
    <font>
      <sz val="10"/>
      <color indexed="10"/>
      <name val="Arial"/>
    </font>
    <font>
      <b/>
      <sz val="6.5"/>
      <name val="Arial"/>
      <family val="2"/>
    </font>
    <font>
      <b/>
      <sz val="10"/>
      <name val="Arial"/>
      <family val="2"/>
    </font>
    <font>
      <sz val="9"/>
      <name val="Arial"/>
    </font>
    <font>
      <b/>
      <sz val="9"/>
      <name val="Arial"/>
    </font>
    <font>
      <b/>
      <sz val="9"/>
      <name val="Arial"/>
      <family val="2"/>
    </font>
    <font>
      <sz val="7"/>
      <name val="Arial"/>
    </font>
    <font>
      <u/>
      <sz val="10"/>
      <color indexed="12"/>
      <name val="Verdana"/>
    </font>
    <font>
      <u/>
      <sz val="8"/>
      <color indexed="12"/>
      <name val="Verdana"/>
    </font>
    <font>
      <b/>
      <sz val="16"/>
      <color rgb="FFFF0000"/>
      <name val="Comic Sans MS"/>
      <family val="4"/>
    </font>
    <font>
      <b/>
      <sz val="16"/>
      <name val="Comic Sans MS"/>
      <family val="4"/>
    </font>
    <font>
      <b/>
      <sz val="14"/>
      <name val="Comic Sans MS"/>
      <family val="4"/>
    </font>
    <font>
      <b/>
      <sz val="12"/>
      <name val="Comic Sans MS"/>
      <family val="4"/>
    </font>
    <font>
      <b/>
      <sz val="11"/>
      <name val="Comic Sans MS"/>
      <family val="4"/>
    </font>
    <font>
      <b/>
      <sz val="12"/>
      <color rgb="FFFF0000"/>
      <name val="Comic Sans MS"/>
      <family val="4"/>
    </font>
    <font>
      <b/>
      <sz val="14"/>
      <color rgb="FFFF0000"/>
      <name val="Comic Sans MS"/>
      <family val="4"/>
    </font>
    <font>
      <b/>
      <sz val="20"/>
      <color rgb="FFFF0000"/>
      <name val="Comic Sans MS"/>
      <family val="4"/>
    </font>
    <font>
      <b/>
      <sz val="16"/>
      <color rgb="FFFF0000"/>
      <name val="Calibri"/>
      <family val="2"/>
    </font>
    <font>
      <b/>
      <sz val="10"/>
      <name val="Comic Sans MS"/>
      <family val="4"/>
    </font>
    <font>
      <b/>
      <sz val="10"/>
      <color rgb="FFFF0000"/>
      <name val="Comic Sans MS"/>
      <family val="4"/>
    </font>
    <font>
      <b/>
      <sz val="9"/>
      <name val="Comic Sans MS"/>
      <family val="4"/>
    </font>
  </fonts>
  <fills count="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solid">
        <fgColor indexed="13"/>
        <bgColor indexed="64"/>
      </patternFill>
    </fill>
    <fill>
      <patternFill patternType="solid">
        <fgColor indexed="47"/>
        <bgColor indexed="64"/>
      </patternFill>
    </fill>
    <fill>
      <patternFill patternType="mediumGray">
        <fgColor indexed="22"/>
        <bgColor indexed="9"/>
      </patternFill>
    </fill>
  </fills>
  <borders count="54">
    <border>
      <left/>
      <right/>
      <top/>
      <bottom/>
      <diagonal/>
    </border>
    <border>
      <left style="thick">
        <color indexed="9"/>
      </left>
      <right style="thick">
        <color indexed="9"/>
      </right>
      <top style="thick">
        <color indexed="9"/>
      </top>
      <bottom/>
      <diagonal/>
    </border>
    <border>
      <left style="thick">
        <color indexed="9"/>
      </left>
      <right style="thick">
        <color indexed="9"/>
      </right>
      <top style="thick">
        <color indexed="9"/>
      </top>
      <bottom style="thick">
        <color indexed="9"/>
      </bottom>
      <diagonal/>
    </border>
    <border>
      <left/>
      <right style="thick">
        <color indexed="9"/>
      </right>
      <top style="thick">
        <color indexed="9"/>
      </top>
      <bottom style="thick">
        <color indexed="9"/>
      </bottom>
      <diagonal/>
    </border>
    <border>
      <left style="thin">
        <color indexed="64"/>
      </left>
      <right style="thin">
        <color indexed="64"/>
      </right>
      <top style="thin">
        <color indexed="64"/>
      </top>
      <bottom style="thin">
        <color indexed="64"/>
      </bottom>
      <diagonal/>
    </border>
    <border>
      <left/>
      <right/>
      <top style="thick">
        <color indexed="9"/>
      </top>
      <bottom style="thick">
        <color indexed="9"/>
      </bottom>
      <diagonal/>
    </border>
    <border>
      <left style="thick">
        <color indexed="9"/>
      </left>
      <right style="thick">
        <color indexed="9"/>
      </right>
      <top/>
      <bottom style="thick">
        <color indexed="9"/>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medium">
        <color indexed="64"/>
      </right>
      <top style="double">
        <color indexed="64"/>
      </top>
      <bottom/>
      <diagonal/>
    </border>
    <border>
      <left style="medium">
        <color indexed="64"/>
      </left>
      <right/>
      <top/>
      <bottom style="thin">
        <color indexed="64"/>
      </bottom>
      <diagonal/>
    </border>
    <border>
      <left style="thin">
        <color indexed="64"/>
      </left>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double">
        <color indexed="64"/>
      </top>
      <bottom/>
      <diagonal/>
    </border>
    <border>
      <left/>
      <right/>
      <top style="double">
        <color indexed="64"/>
      </top>
      <bottom/>
      <diagonal/>
    </border>
    <border>
      <left/>
      <right/>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bottom style="thin">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right style="medium">
        <color indexed="64"/>
      </right>
      <top style="double">
        <color indexed="64"/>
      </top>
      <bottom style="thin">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0" fontId="14" fillId="0" borderId="0" applyNumberFormat="0" applyFill="0" applyBorder="0" applyAlignment="0" applyProtection="0">
      <alignment vertical="top"/>
      <protection locked="0"/>
    </xf>
    <xf numFmtId="0" fontId="5" fillId="0" borderId="0"/>
  </cellStyleXfs>
  <cellXfs count="151">
    <xf numFmtId="0" fontId="0" fillId="0" borderId="0" xfId="0"/>
    <xf numFmtId="0" fontId="1" fillId="2" borderId="1" xfId="0" applyFont="1" applyFill="1" applyBorder="1" applyAlignment="1">
      <alignment horizontal="center" vertical="top" wrapText="1"/>
    </xf>
    <xf numFmtId="0" fontId="1" fillId="2" borderId="1" xfId="0" applyFont="1" applyFill="1" applyBorder="1" applyAlignment="1">
      <alignment horizontal="justify" vertical="top" wrapText="1"/>
    </xf>
    <xf numFmtId="0" fontId="1" fillId="0" borderId="1" xfId="0" applyFont="1" applyFill="1" applyBorder="1" applyAlignment="1">
      <alignment horizontal="justify" vertical="top" wrapText="1"/>
    </xf>
    <xf numFmtId="0" fontId="1" fillId="2" borderId="2" xfId="0" applyFont="1" applyFill="1" applyBorder="1" applyAlignment="1">
      <alignment horizontal="justify" vertical="top" wrapText="1"/>
    </xf>
    <xf numFmtId="0" fontId="1" fillId="0" borderId="2" xfId="0" applyFont="1" applyFill="1" applyBorder="1" applyAlignment="1">
      <alignment horizontal="justify" vertical="top" wrapText="1"/>
    </xf>
    <xf numFmtId="0" fontId="3" fillId="2" borderId="3" xfId="0" applyFont="1" applyFill="1" applyBorder="1" applyAlignment="1">
      <alignment horizontal="justify" vertical="top" wrapText="1"/>
    </xf>
    <xf numFmtId="0" fontId="3" fillId="2" borderId="2" xfId="0" applyFont="1" applyFill="1" applyBorder="1" applyAlignment="1">
      <alignment horizontal="justify" vertical="top" wrapText="1"/>
    </xf>
    <xf numFmtId="0" fontId="3" fillId="0" borderId="2" xfId="0" applyFont="1" applyFill="1" applyBorder="1" applyAlignment="1">
      <alignment horizontal="justify" vertical="top" wrapText="1"/>
    </xf>
    <xf numFmtId="0" fontId="1" fillId="2" borderId="4" xfId="0" applyFont="1" applyFill="1" applyBorder="1" applyAlignment="1">
      <alignment horizontal="center" vertical="top" wrapText="1"/>
    </xf>
    <xf numFmtId="0" fontId="1" fillId="2" borderId="4" xfId="0" applyFont="1" applyFill="1" applyBorder="1" applyAlignment="1">
      <alignment horizontal="justify" vertical="top" wrapText="1"/>
    </xf>
    <xf numFmtId="0" fontId="1" fillId="3" borderId="4" xfId="0" applyFont="1" applyFill="1" applyBorder="1" applyAlignment="1">
      <alignment horizontal="justify" vertical="top" wrapText="1"/>
    </xf>
    <xf numFmtId="0" fontId="1" fillId="4" borderId="4" xfId="0" applyFont="1" applyFill="1" applyBorder="1" applyAlignment="1">
      <alignment horizontal="justify" vertical="top" wrapText="1"/>
    </xf>
    <xf numFmtId="0" fontId="1" fillId="5" borderId="4" xfId="0" applyFont="1" applyFill="1" applyBorder="1" applyAlignment="1">
      <alignment horizontal="justify" vertical="top" wrapText="1"/>
    </xf>
    <xf numFmtId="0" fontId="1" fillId="2" borderId="3" xfId="0" applyFont="1" applyFill="1" applyBorder="1" applyAlignment="1">
      <alignment horizontal="justify" vertical="top" wrapText="1"/>
    </xf>
    <xf numFmtId="0" fontId="1" fillId="6" borderId="4" xfId="0" applyFont="1" applyFill="1" applyBorder="1" applyAlignment="1">
      <alignment horizontal="justify" vertical="top" wrapText="1"/>
    </xf>
    <xf numFmtId="0" fontId="1" fillId="2" borderId="4" xfId="0" applyFont="1" applyFill="1" applyBorder="1" applyAlignment="1">
      <alignment horizontal="left" vertical="top" wrapText="1" indent="1"/>
    </xf>
    <xf numFmtId="0" fontId="1" fillId="2" borderId="4" xfId="0" applyFont="1" applyFill="1" applyBorder="1" applyAlignment="1">
      <alignment horizontal="left" vertical="top" wrapText="1" indent="3"/>
    </xf>
    <xf numFmtId="4" fontId="1" fillId="3" borderId="4" xfId="0" applyNumberFormat="1" applyFont="1" applyFill="1" applyBorder="1" applyAlignment="1">
      <alignment horizontal="justify" vertical="top" wrapText="1"/>
    </xf>
    <xf numFmtId="9" fontId="1" fillId="3" borderId="4" xfId="0" applyNumberFormat="1" applyFont="1" applyFill="1" applyBorder="1" applyAlignment="1">
      <alignment horizontal="justify" vertical="top" wrapText="1"/>
    </xf>
    <xf numFmtId="0" fontId="1" fillId="2" borderId="5" xfId="0" applyFont="1" applyFill="1" applyBorder="1" applyAlignment="1">
      <alignment horizontal="left" vertical="top"/>
    </xf>
    <xf numFmtId="0" fontId="1" fillId="0" borderId="3" xfId="0" applyFont="1" applyBorder="1" applyAlignment="1">
      <alignment horizontal="left" vertical="top"/>
    </xf>
    <xf numFmtId="0" fontId="1" fillId="3" borderId="4" xfId="0" applyFont="1" applyFill="1" applyBorder="1" applyAlignment="1">
      <alignment horizontal="justify" vertical="top"/>
    </xf>
    <xf numFmtId="0" fontId="4" fillId="2" borderId="5" xfId="0" applyFont="1" applyFill="1" applyBorder="1" applyAlignment="1">
      <alignment horizontal="justify" vertical="top"/>
    </xf>
    <xf numFmtId="0" fontId="4" fillId="2" borderId="3" xfId="0" applyFont="1" applyFill="1" applyBorder="1" applyAlignment="1">
      <alignment horizontal="justify" vertical="top"/>
    </xf>
    <xf numFmtId="0" fontId="1" fillId="2" borderId="2" xfId="0" applyFont="1" applyFill="1" applyBorder="1" applyAlignment="1">
      <alignment horizontal="center" vertical="top" wrapText="1"/>
    </xf>
    <xf numFmtId="0" fontId="1" fillId="2" borderId="6" xfId="0" applyFont="1" applyFill="1" applyBorder="1" applyAlignment="1">
      <alignment horizontal="justify" vertical="top" wrapText="1"/>
    </xf>
    <xf numFmtId="0" fontId="1" fillId="0" borderId="6" xfId="0" applyFont="1" applyFill="1" applyBorder="1" applyAlignment="1">
      <alignment horizontal="justify" vertical="top" wrapText="1"/>
    </xf>
    <xf numFmtId="0" fontId="10" fillId="0" borderId="7" xfId="2" applyFont="1" applyBorder="1" applyAlignment="1">
      <alignment horizontal="center" vertical="center" wrapText="1"/>
    </xf>
    <xf numFmtId="0" fontId="7" fillId="0" borderId="0" xfId="2" applyFont="1"/>
    <xf numFmtId="0" fontId="5" fillId="0" borderId="0" xfId="2"/>
    <xf numFmtId="0" fontId="5" fillId="0" borderId="9" xfId="2" applyBorder="1"/>
    <xf numFmtId="0" fontId="8" fillId="0" borderId="10" xfId="2" applyFont="1" applyBorder="1" applyAlignment="1">
      <alignment vertical="top" wrapText="1"/>
    </xf>
    <xf numFmtId="0" fontId="5" fillId="0" borderId="10" xfId="2" applyBorder="1"/>
    <xf numFmtId="0" fontId="5" fillId="0" borderId="11" xfId="2" applyBorder="1"/>
    <xf numFmtId="0" fontId="5" fillId="0" borderId="0" xfId="2" applyAlignment="1">
      <alignment vertical="center"/>
    </xf>
    <xf numFmtId="0" fontId="10" fillId="0" borderId="9" xfId="2" applyFont="1" applyBorder="1" applyAlignment="1">
      <alignment vertical="center"/>
    </xf>
    <xf numFmtId="0" fontId="10" fillId="0" borderId="10" xfId="2" applyFont="1" applyBorder="1" applyAlignment="1">
      <alignment vertical="center"/>
    </xf>
    <xf numFmtId="0" fontId="10" fillId="0" borderId="10" xfId="2" applyFont="1" applyBorder="1" applyAlignment="1">
      <alignment vertical="center" wrapText="1"/>
    </xf>
    <xf numFmtId="0" fontId="10" fillId="0" borderId="12" xfId="2" applyFont="1" applyBorder="1" applyAlignment="1">
      <alignment horizontal="center" vertical="center" wrapText="1"/>
    </xf>
    <xf numFmtId="0" fontId="10" fillId="0" borderId="13" xfId="2" applyFont="1" applyBorder="1" applyAlignment="1">
      <alignment horizontal="center" vertical="center" wrapText="1"/>
    </xf>
    <xf numFmtId="0" fontId="10" fillId="0" borderId="0" xfId="2" applyFont="1"/>
    <xf numFmtId="0" fontId="10" fillId="0" borderId="14" xfId="2" applyFont="1" applyBorder="1" applyAlignment="1">
      <alignment vertical="center"/>
    </xf>
    <xf numFmtId="0" fontId="10" fillId="0" borderId="15" xfId="2" applyFont="1" applyBorder="1" applyAlignment="1">
      <alignment vertical="center"/>
    </xf>
    <xf numFmtId="0" fontId="10" fillId="0" borderId="15" xfId="2" applyFont="1" applyBorder="1" applyAlignment="1">
      <alignment vertical="center" wrapText="1"/>
    </xf>
    <xf numFmtId="0" fontId="10" fillId="0" borderId="16" xfId="2" applyFont="1" applyBorder="1" applyAlignment="1">
      <alignment vertical="center" wrapText="1"/>
    </xf>
    <xf numFmtId="0" fontId="11" fillId="0" borderId="17" xfId="2" applyFont="1" applyBorder="1" applyAlignment="1">
      <alignment vertical="center" wrapText="1"/>
    </xf>
    <xf numFmtId="0" fontId="10" fillId="0" borderId="0" xfId="2" applyFont="1" applyAlignment="1">
      <alignment horizontal="center" textRotation="90" wrapText="1"/>
    </xf>
    <xf numFmtId="0" fontId="10" fillId="0" borderId="14" xfId="2" applyFont="1" applyBorder="1"/>
    <xf numFmtId="0" fontId="10" fillId="0" borderId="15" xfId="2" applyFont="1" applyBorder="1"/>
    <xf numFmtId="0" fontId="11" fillId="0" borderId="16" xfId="2" applyFont="1" applyBorder="1" applyAlignment="1">
      <alignment vertical="center" wrapText="1"/>
    </xf>
    <xf numFmtId="0" fontId="10" fillId="0" borderId="0" xfId="2" applyFont="1" applyAlignment="1">
      <alignment horizontal="center"/>
    </xf>
    <xf numFmtId="0" fontId="10" fillId="0" borderId="18" xfId="2" applyFont="1" applyBorder="1" applyAlignment="1">
      <alignment vertical="center"/>
    </xf>
    <xf numFmtId="0" fontId="10" fillId="0" borderId="19" xfId="2" applyFont="1" applyBorder="1" applyAlignment="1">
      <alignment horizontal="center" vertical="center"/>
    </xf>
    <xf numFmtId="0" fontId="13" fillId="0" borderId="20" xfId="2" applyFont="1" applyBorder="1" applyAlignment="1">
      <alignment horizontal="center" vertical="center"/>
    </xf>
    <xf numFmtId="0" fontId="10" fillId="0" borderId="21" xfId="2" applyFont="1" applyBorder="1" applyAlignment="1">
      <alignment vertical="center"/>
    </xf>
    <xf numFmtId="0" fontId="10" fillId="0" borderId="7" xfId="2" applyFont="1" applyBorder="1" applyAlignment="1">
      <alignment horizontal="left" vertical="center" wrapText="1"/>
    </xf>
    <xf numFmtId="0" fontId="10" fillId="0" borderId="8" xfId="2" applyFont="1" applyBorder="1" applyAlignment="1">
      <alignment horizontal="left" vertical="center" wrapText="1"/>
    </xf>
    <xf numFmtId="0" fontId="10" fillId="0" borderId="22" xfId="2" applyFont="1" applyBorder="1" applyAlignment="1">
      <alignment horizontal="left" vertical="center" wrapText="1"/>
    </xf>
    <xf numFmtId="0" fontId="12" fillId="7" borderId="41" xfId="2" applyFont="1" applyFill="1" applyBorder="1" applyAlignment="1">
      <alignment horizontal="center" vertical="center"/>
    </xf>
    <xf numFmtId="0" fontId="12" fillId="7" borderId="42" xfId="2" applyFont="1" applyFill="1" applyBorder="1" applyAlignment="1">
      <alignment horizontal="center" vertical="center"/>
    </xf>
    <xf numFmtId="0" fontId="12" fillId="7" borderId="43" xfId="2" applyFont="1" applyFill="1" applyBorder="1" applyAlignment="1">
      <alignment horizontal="center" vertical="center"/>
    </xf>
    <xf numFmtId="0" fontId="10" fillId="0" borderId="45" xfId="2" applyFont="1" applyBorder="1" applyAlignment="1">
      <alignment horizontal="left" vertical="top" wrapText="1" indent="1"/>
    </xf>
    <xf numFmtId="0" fontId="0" fillId="0" borderId="46" xfId="0" applyBorder="1"/>
    <xf numFmtId="0" fontId="10" fillId="0" borderId="47" xfId="2" applyFont="1" applyBorder="1" applyAlignment="1">
      <alignment horizontal="center" vertical="top" wrapText="1"/>
    </xf>
    <xf numFmtId="0" fontId="10" fillId="0" borderId="46" xfId="2" applyFont="1" applyBorder="1" applyAlignment="1">
      <alignment horizontal="center" vertical="top"/>
    </xf>
    <xf numFmtId="0" fontId="10" fillId="0" borderId="48" xfId="2" applyFont="1" applyBorder="1" applyAlignment="1">
      <alignment horizontal="center" vertical="top"/>
    </xf>
    <xf numFmtId="0" fontId="12" fillId="7" borderId="41" xfId="2" applyFont="1" applyFill="1" applyBorder="1" applyAlignment="1">
      <alignment horizontal="center"/>
    </xf>
    <xf numFmtId="0" fontId="12" fillId="7" borderId="42" xfId="2" applyFont="1" applyFill="1" applyBorder="1" applyAlignment="1">
      <alignment horizontal="center"/>
    </xf>
    <xf numFmtId="0" fontId="12" fillId="7" borderId="43" xfId="2" applyFont="1" applyFill="1" applyBorder="1" applyAlignment="1">
      <alignment horizontal="center"/>
    </xf>
    <xf numFmtId="0" fontId="10" fillId="0" borderId="33" xfId="2" applyFont="1" applyBorder="1" applyAlignment="1">
      <alignment horizontal="center" vertical="center"/>
    </xf>
    <xf numFmtId="0" fontId="10" fillId="0" borderId="19" xfId="2" applyFont="1" applyBorder="1" applyAlignment="1">
      <alignment horizontal="center" vertical="center" wrapText="1"/>
    </xf>
    <xf numFmtId="0" fontId="10" fillId="0" borderId="33" xfId="2" applyFont="1" applyBorder="1" applyAlignment="1">
      <alignment horizontal="center" vertical="center" wrapText="1"/>
    </xf>
    <xf numFmtId="0" fontId="10" fillId="0" borderId="44" xfId="2" applyFont="1" applyBorder="1" applyAlignment="1">
      <alignment horizontal="center" vertical="center" wrapText="1"/>
    </xf>
    <xf numFmtId="0" fontId="10" fillId="0" borderId="7" xfId="2" applyFont="1" applyBorder="1" applyAlignment="1">
      <alignment horizontal="center" vertical="center" wrapText="1"/>
    </xf>
    <xf numFmtId="0" fontId="10" fillId="0" borderId="8" xfId="2" applyFont="1" applyBorder="1" applyAlignment="1">
      <alignment horizontal="center" vertical="center" wrapText="1"/>
    </xf>
    <xf numFmtId="0" fontId="10" fillId="0" borderId="22" xfId="2" applyFont="1" applyBorder="1" applyAlignment="1">
      <alignment horizontal="center" vertical="center" wrapText="1"/>
    </xf>
    <xf numFmtId="14" fontId="10" fillId="0" borderId="37" xfId="2" applyNumberFormat="1" applyFont="1" applyBorder="1" applyAlignment="1">
      <alignment horizontal="center"/>
    </xf>
    <xf numFmtId="0" fontId="10" fillId="0" borderId="38" xfId="2" applyFont="1" applyBorder="1" applyAlignment="1">
      <alignment horizontal="center"/>
    </xf>
    <xf numFmtId="0" fontId="11" fillId="0" borderId="26" xfId="2" applyFont="1" applyBorder="1" applyAlignment="1">
      <alignment horizontal="left" vertical="top" wrapText="1" indent="1"/>
    </xf>
    <xf numFmtId="0" fontId="11" fillId="0" borderId="27" xfId="2" applyFont="1" applyBorder="1" applyAlignment="1">
      <alignment horizontal="left" vertical="top" wrapText="1" indent="1"/>
    </xf>
    <xf numFmtId="0" fontId="11" fillId="0" borderId="27" xfId="2" applyFont="1" applyBorder="1" applyAlignment="1">
      <alignment vertical="top" wrapText="1"/>
    </xf>
    <xf numFmtId="0" fontId="11" fillId="0" borderId="15" xfId="2" applyFont="1" applyBorder="1" applyAlignment="1">
      <alignment vertical="top" wrapText="1"/>
    </xf>
    <xf numFmtId="0" fontId="10" fillId="0" borderId="39" xfId="2" applyFont="1" applyBorder="1" applyAlignment="1">
      <alignment horizontal="center" vertical="center" wrapText="1"/>
    </xf>
    <xf numFmtId="0" fontId="10" fillId="0" borderId="36" xfId="2" applyFont="1" applyBorder="1" applyAlignment="1">
      <alignment horizontal="center" vertical="center" wrapText="1"/>
    </xf>
    <xf numFmtId="0" fontId="12" fillId="0" borderId="37" xfId="2" applyFont="1" applyBorder="1" applyAlignment="1">
      <alignment horizontal="center" vertical="center" wrapText="1"/>
    </xf>
    <xf numFmtId="0" fontId="12" fillId="0" borderId="36" xfId="2" applyFont="1" applyBorder="1" applyAlignment="1">
      <alignment horizontal="center" vertical="center" wrapText="1"/>
    </xf>
    <xf numFmtId="0" fontId="12" fillId="0" borderId="38" xfId="2" applyFont="1" applyBorder="1" applyAlignment="1">
      <alignment horizontal="center" vertical="center" wrapText="1"/>
    </xf>
    <xf numFmtId="0" fontId="10" fillId="0" borderId="37" xfId="2" applyFont="1" applyBorder="1" applyAlignment="1">
      <alignment horizontal="center" vertical="center" wrapText="1"/>
    </xf>
    <xf numFmtId="0" fontId="10" fillId="0" borderId="38" xfId="2" applyFont="1" applyBorder="1" applyAlignment="1">
      <alignment horizontal="center" vertical="center" wrapText="1"/>
    </xf>
    <xf numFmtId="0" fontId="10" fillId="0" borderId="40" xfId="2" applyFont="1" applyBorder="1" applyAlignment="1">
      <alignment horizontal="center" vertical="center" wrapText="1"/>
    </xf>
    <xf numFmtId="0" fontId="9" fillId="0" borderId="23" xfId="2" applyFont="1" applyBorder="1" applyAlignment="1">
      <alignment horizontal="center" vertical="center"/>
    </xf>
    <xf numFmtId="0" fontId="9" fillId="0" borderId="24" xfId="2" applyFont="1" applyBorder="1" applyAlignment="1">
      <alignment horizontal="center" vertical="center"/>
    </xf>
    <xf numFmtId="0" fontId="9" fillId="0" borderId="25" xfId="2" applyFont="1" applyBorder="1" applyAlignment="1">
      <alignment horizontal="center" vertical="center"/>
    </xf>
    <xf numFmtId="0" fontId="10" fillId="7" borderId="4" xfId="2" applyFont="1" applyFill="1" applyBorder="1" applyAlignment="1">
      <alignment horizontal="center" vertical="center"/>
    </xf>
    <xf numFmtId="0" fontId="10" fillId="0" borderId="12" xfId="2" applyFont="1" applyBorder="1" applyAlignment="1">
      <alignment horizontal="left" vertical="center" wrapText="1"/>
    </xf>
    <xf numFmtId="0" fontId="10" fillId="7" borderId="26" xfId="2" applyFont="1" applyFill="1" applyBorder="1" applyAlignment="1">
      <alignment horizontal="center" vertical="center" wrapText="1"/>
    </xf>
    <xf numFmtId="0" fontId="10" fillId="7" borderId="27" xfId="2" applyFont="1" applyFill="1" applyBorder="1" applyAlignment="1">
      <alignment horizontal="center" vertical="center" wrapText="1"/>
    </xf>
    <xf numFmtId="0" fontId="10" fillId="7" borderId="18" xfId="2" applyFont="1" applyFill="1" applyBorder="1" applyAlignment="1">
      <alignment horizontal="center" vertical="center" wrapText="1"/>
    </xf>
    <xf numFmtId="0" fontId="10" fillId="7" borderId="28" xfId="2" applyFont="1" applyFill="1" applyBorder="1" applyAlignment="1">
      <alignment horizontal="center" vertical="center" wrapText="1"/>
    </xf>
    <xf numFmtId="0" fontId="10" fillId="7" borderId="29" xfId="2" applyFont="1" applyFill="1" applyBorder="1" applyAlignment="1">
      <alignment horizontal="center" vertical="center"/>
    </xf>
    <xf numFmtId="0" fontId="10" fillId="7" borderId="27" xfId="2" applyFont="1" applyFill="1" applyBorder="1" applyAlignment="1">
      <alignment horizontal="center" vertical="center"/>
    </xf>
    <xf numFmtId="0" fontId="10" fillId="7" borderId="30" xfId="2" applyFont="1" applyFill="1" applyBorder="1" applyAlignment="1">
      <alignment horizontal="center" vertical="center"/>
    </xf>
    <xf numFmtId="0" fontId="10" fillId="7" borderId="31" xfId="2" applyFont="1" applyFill="1" applyBorder="1" applyAlignment="1">
      <alignment horizontal="center" vertical="center"/>
    </xf>
    <xf numFmtId="0" fontId="10" fillId="7" borderId="28" xfId="2" applyFont="1" applyFill="1" applyBorder="1" applyAlignment="1">
      <alignment horizontal="center" vertical="center"/>
    </xf>
    <xf numFmtId="0" fontId="10" fillId="7" borderId="32" xfId="2" applyFont="1" applyFill="1" applyBorder="1" applyAlignment="1">
      <alignment horizontal="center" vertical="center"/>
    </xf>
    <xf numFmtId="0" fontId="10" fillId="7" borderId="19" xfId="2" applyFont="1" applyFill="1" applyBorder="1" applyAlignment="1">
      <alignment horizontal="center" vertical="center"/>
    </xf>
    <xf numFmtId="0" fontId="10" fillId="7" borderId="33" xfId="2" applyFont="1" applyFill="1" applyBorder="1" applyAlignment="1">
      <alignment horizontal="center" vertical="center"/>
    </xf>
    <xf numFmtId="0" fontId="10" fillId="7" borderId="34" xfId="2" applyFont="1" applyFill="1" applyBorder="1" applyAlignment="1">
      <alignment horizontal="center" vertical="center"/>
    </xf>
    <xf numFmtId="0" fontId="10" fillId="7" borderId="7" xfId="2" applyFont="1" applyFill="1" applyBorder="1" applyAlignment="1">
      <alignment horizontal="center" vertical="center"/>
    </xf>
    <xf numFmtId="0" fontId="10" fillId="7" borderId="8" xfId="2" applyFont="1" applyFill="1" applyBorder="1" applyAlignment="1">
      <alignment horizontal="center" vertical="center"/>
    </xf>
    <xf numFmtId="0" fontId="10" fillId="7" borderId="22" xfId="2" applyFont="1" applyFill="1" applyBorder="1" applyAlignment="1">
      <alignment horizontal="center" vertical="center"/>
    </xf>
    <xf numFmtId="0" fontId="10" fillId="7" borderId="17" xfId="2" applyFont="1" applyFill="1" applyBorder="1" applyAlignment="1">
      <alignment horizontal="center" vertical="center"/>
    </xf>
    <xf numFmtId="0" fontId="10" fillId="7" borderId="35" xfId="2" applyFont="1" applyFill="1" applyBorder="1" applyAlignment="1">
      <alignment horizontal="center" vertical="center"/>
    </xf>
    <xf numFmtId="0" fontId="10" fillId="0" borderId="36" xfId="2" applyFont="1" applyBorder="1" applyAlignment="1">
      <alignment horizontal="left" vertical="center" wrapText="1"/>
    </xf>
    <xf numFmtId="0" fontId="15" fillId="0" borderId="7" xfId="1" applyFont="1" applyBorder="1" applyAlignment="1" applyProtection="1">
      <alignment horizontal="left" vertical="center" wrapText="1"/>
    </xf>
    <xf numFmtId="0" fontId="6" fillId="0" borderId="8" xfId="2" applyFont="1" applyBorder="1" applyAlignment="1">
      <alignment horizontal="left" vertical="center" wrapText="1"/>
    </xf>
    <xf numFmtId="0" fontId="6" fillId="0" borderId="22" xfId="2" applyFont="1" applyBorder="1" applyAlignment="1">
      <alignment horizontal="left" vertical="center" wrapText="1"/>
    </xf>
    <xf numFmtId="0" fontId="6" fillId="0" borderId="7" xfId="2" applyFont="1" applyBorder="1" applyAlignment="1">
      <alignment horizontal="left" vertical="center" wrapText="1"/>
    </xf>
    <xf numFmtId="0" fontId="6" fillId="0" borderId="10" xfId="2" applyFont="1" applyBorder="1" applyAlignment="1">
      <alignment horizontal="center" vertical="center" wrapText="1"/>
    </xf>
    <xf numFmtId="0" fontId="1" fillId="2" borderId="4" xfId="0" applyFont="1" applyFill="1" applyBorder="1" applyAlignment="1">
      <alignment horizontal="center" vertical="top" wrapText="1"/>
    </xf>
    <xf numFmtId="0" fontId="1" fillId="5" borderId="4" xfId="0" applyFont="1" applyFill="1" applyBorder="1" applyAlignment="1">
      <alignment horizontal="justify" vertical="top" wrapText="1"/>
    </xf>
    <xf numFmtId="0" fontId="1" fillId="4" borderId="4" xfId="0" applyFont="1" applyFill="1" applyBorder="1" applyAlignment="1">
      <alignment horizontal="justify" vertical="top" wrapText="1"/>
    </xf>
    <xf numFmtId="0" fontId="3" fillId="2" borderId="52" xfId="0" applyFont="1" applyFill="1" applyBorder="1" applyAlignment="1">
      <alignment horizontal="center" vertical="top" wrapText="1"/>
    </xf>
    <xf numFmtId="0" fontId="3" fillId="2" borderId="53" xfId="0" applyFont="1" applyFill="1" applyBorder="1" applyAlignment="1">
      <alignment horizontal="center" vertical="top" wrapText="1"/>
    </xf>
    <xf numFmtId="0" fontId="3" fillId="2" borderId="31" xfId="0" applyFont="1" applyFill="1" applyBorder="1" applyAlignment="1">
      <alignment horizontal="center" vertical="top" wrapText="1"/>
    </xf>
    <xf numFmtId="0" fontId="3" fillId="2" borderId="32" xfId="0" applyFont="1" applyFill="1" applyBorder="1" applyAlignment="1">
      <alignment horizontal="center" vertical="top" wrapText="1"/>
    </xf>
    <xf numFmtId="0" fontId="3" fillId="3" borderId="4" xfId="0" applyFont="1" applyFill="1" applyBorder="1" applyAlignment="1">
      <alignment horizontal="justify" vertical="top" wrapText="1"/>
    </xf>
    <xf numFmtId="0" fontId="3" fillId="4" borderId="4" xfId="0" applyFont="1" applyFill="1" applyBorder="1" applyAlignment="1">
      <alignment horizontal="justify" vertical="top" wrapText="1"/>
    </xf>
    <xf numFmtId="0" fontId="3" fillId="6" borderId="4"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5" borderId="4" xfId="0" applyFont="1" applyFill="1" applyBorder="1" applyAlignment="1">
      <alignment horizontal="left" vertical="top" wrapText="1"/>
    </xf>
    <xf numFmtId="0" fontId="1" fillId="5" borderId="50" xfId="0" applyFont="1" applyFill="1" applyBorder="1" applyAlignment="1">
      <alignment horizontal="left" vertical="top" wrapText="1"/>
    </xf>
    <xf numFmtId="0" fontId="1" fillId="5" borderId="51" xfId="0" applyFont="1" applyFill="1" applyBorder="1" applyAlignment="1">
      <alignment horizontal="left" vertical="top" wrapText="1"/>
    </xf>
    <xf numFmtId="0" fontId="17" fillId="2" borderId="4" xfId="0" applyFont="1" applyFill="1" applyBorder="1" applyAlignment="1">
      <alignment horizontal="justify" vertical="top" wrapText="1"/>
    </xf>
    <xf numFmtId="0" fontId="17" fillId="3" borderId="4" xfId="0" applyFont="1" applyFill="1" applyBorder="1" applyAlignment="1">
      <alignment horizontal="justify" vertical="top" wrapText="1"/>
    </xf>
    <xf numFmtId="0" fontId="17" fillId="4" borderId="4" xfId="0" applyFont="1" applyFill="1" applyBorder="1" applyAlignment="1">
      <alignment horizontal="justify" vertical="top" wrapText="1"/>
    </xf>
    <xf numFmtId="0" fontId="17" fillId="5" borderId="4" xfId="0" applyFont="1" applyFill="1" applyBorder="1" applyAlignment="1">
      <alignment horizontal="justify" vertical="top" wrapText="1"/>
    </xf>
    <xf numFmtId="0" fontId="18" fillId="5" borderId="4" xfId="0" applyFont="1" applyFill="1" applyBorder="1" applyAlignment="1">
      <alignment horizontal="justify" vertical="top" wrapText="1"/>
    </xf>
    <xf numFmtId="0" fontId="17" fillId="6" borderId="4" xfId="0" applyFont="1" applyFill="1" applyBorder="1" applyAlignment="1">
      <alignment horizontal="justify" vertical="top" wrapText="1"/>
    </xf>
    <xf numFmtId="0" fontId="17" fillId="2" borderId="4" xfId="0" applyFont="1" applyFill="1" applyBorder="1" applyAlignment="1">
      <alignment horizontal="left" vertical="top" wrapText="1" indent="2"/>
    </xf>
    <xf numFmtId="0" fontId="19" fillId="3" borderId="4" xfId="0" applyFont="1" applyFill="1" applyBorder="1" applyAlignment="1">
      <alignment horizontal="justify" vertical="top" wrapText="1"/>
    </xf>
    <xf numFmtId="0" fontId="25" fillId="3" borderId="4" xfId="0" applyFont="1" applyFill="1" applyBorder="1" applyAlignment="1">
      <alignment horizontal="justify" vertical="top" wrapText="1"/>
    </xf>
    <xf numFmtId="0" fontId="25" fillId="5" borderId="4" xfId="0" applyFont="1" applyFill="1" applyBorder="1" applyAlignment="1">
      <alignment horizontal="justify" vertical="top" wrapText="1"/>
    </xf>
    <xf numFmtId="0" fontId="17" fillId="4" borderId="4" xfId="0" applyFont="1" applyFill="1" applyBorder="1" applyAlignment="1">
      <alignment horizontal="justify" vertical="top" wrapText="1"/>
    </xf>
    <xf numFmtId="0" fontId="17" fillId="5" borderId="4" xfId="0" applyFont="1" applyFill="1" applyBorder="1" applyAlignment="1">
      <alignment horizontal="left" vertical="top" wrapText="1"/>
    </xf>
    <xf numFmtId="0" fontId="17" fillId="5" borderId="49" xfId="0" applyFont="1" applyFill="1" applyBorder="1" applyAlignment="1">
      <alignment horizontal="left" vertical="top" wrapText="1"/>
    </xf>
    <xf numFmtId="0" fontId="25" fillId="4" borderId="4" xfId="0" applyFont="1" applyFill="1" applyBorder="1" applyAlignment="1">
      <alignment horizontal="justify" vertical="top" wrapText="1"/>
    </xf>
    <xf numFmtId="0" fontId="17" fillId="5" borderId="4" xfId="0" applyFont="1" applyFill="1" applyBorder="1" applyAlignment="1">
      <alignment horizontal="justify" vertical="top" wrapText="1"/>
    </xf>
    <xf numFmtId="0" fontId="17" fillId="2" borderId="4" xfId="0" applyFont="1" applyFill="1" applyBorder="1" applyAlignment="1">
      <alignment horizontal="left" vertical="top" wrapText="1" indent="1"/>
    </xf>
    <xf numFmtId="0" fontId="16" fillId="5" borderId="4" xfId="0" applyFont="1" applyFill="1" applyBorder="1" applyAlignment="1">
      <alignment horizontal="justify" vertical="top" wrapText="1"/>
    </xf>
  </cellXfs>
  <cellStyles count="3">
    <cellStyle name="Hyperlink" xfId="1" builtinId="8"/>
    <cellStyle name="Normal" xfId="0" builtinId="0"/>
    <cellStyle name="Normal_formato minuta"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123825</xdr:colOff>
      <xdr:row>1</xdr:row>
      <xdr:rowOff>57150</xdr:rowOff>
    </xdr:from>
    <xdr:to>
      <xdr:col>5</xdr:col>
      <xdr:colOff>0</xdr:colOff>
      <xdr:row>1</xdr:row>
      <xdr:rowOff>466725</xdr:rowOff>
    </xdr:to>
    <xdr:pic>
      <xdr:nvPicPr>
        <xdr:cNvPr id="2049" name="Picture 1" descr="corpoelec-rif"/>
        <xdr:cNvPicPr>
          <a:picLocks noChangeAspect="1" noChangeArrowheads="1"/>
        </xdr:cNvPicPr>
      </xdr:nvPicPr>
      <xdr:blipFill>
        <a:blip xmlns:r="http://schemas.openxmlformats.org/officeDocument/2006/relationships" r:embed="rId1"/>
        <a:srcRect/>
        <a:stretch>
          <a:fillRect/>
        </a:stretch>
      </xdr:blipFill>
      <xdr:spPr bwMode="auto">
        <a:xfrm>
          <a:off x="1057275" y="228600"/>
          <a:ext cx="1419225" cy="409575"/>
        </a:xfrm>
        <a:prstGeom prst="rect">
          <a:avLst/>
        </a:prstGeom>
        <a:noFill/>
      </xdr:spPr>
    </xdr:pic>
    <xdr:clientData/>
  </xdr:twoCellAnchor>
  <xdr:twoCellAnchor editAs="oneCell">
    <xdr:from>
      <xdr:col>8</xdr:col>
      <xdr:colOff>133350</xdr:colOff>
      <xdr:row>1</xdr:row>
      <xdr:rowOff>57150</xdr:rowOff>
    </xdr:from>
    <xdr:to>
      <xdr:col>10</xdr:col>
      <xdr:colOff>123825</xdr:colOff>
      <xdr:row>1</xdr:row>
      <xdr:rowOff>457200</xdr:rowOff>
    </xdr:to>
    <xdr:pic>
      <xdr:nvPicPr>
        <xdr:cNvPr id="2050" name="Picture 2" descr="Logotipo_EDC"/>
        <xdr:cNvPicPr>
          <a:picLocks noChangeAspect="1" noChangeArrowheads="1"/>
        </xdr:cNvPicPr>
      </xdr:nvPicPr>
      <xdr:blipFill>
        <a:blip xmlns:r="http://schemas.openxmlformats.org/officeDocument/2006/relationships" r:embed="rId2" cstate="print"/>
        <a:srcRect/>
        <a:stretch>
          <a:fillRect/>
        </a:stretch>
      </xdr:blipFill>
      <xdr:spPr bwMode="auto">
        <a:xfrm>
          <a:off x="4152900" y="228600"/>
          <a:ext cx="1019175" cy="400050"/>
        </a:xfrm>
        <a:prstGeom prst="rect">
          <a:avLst/>
        </a:prstGeom>
        <a:noFill/>
      </xdr:spPr>
    </xdr:pic>
    <xdr:clientData/>
  </xdr:twoCellAnchor>
  <xdr:twoCellAnchor editAs="oneCell">
    <xdr:from>
      <xdr:col>13</xdr:col>
      <xdr:colOff>161925</xdr:colOff>
      <xdr:row>1</xdr:row>
      <xdr:rowOff>66675</xdr:rowOff>
    </xdr:from>
    <xdr:to>
      <xdr:col>16</xdr:col>
      <xdr:colOff>180975</xdr:colOff>
      <xdr:row>1</xdr:row>
      <xdr:rowOff>438150</xdr:rowOff>
    </xdr:to>
    <xdr:pic>
      <xdr:nvPicPr>
        <xdr:cNvPr id="2051" name="Picture 3" descr="Logo con RIF fondo blanco"/>
        <xdr:cNvPicPr>
          <a:picLocks noChangeAspect="1" noChangeArrowheads="1"/>
        </xdr:cNvPicPr>
      </xdr:nvPicPr>
      <xdr:blipFill>
        <a:blip xmlns:r="http://schemas.openxmlformats.org/officeDocument/2006/relationships" r:embed="rId3"/>
        <a:srcRect/>
        <a:stretch>
          <a:fillRect/>
        </a:stretch>
      </xdr:blipFill>
      <xdr:spPr bwMode="auto">
        <a:xfrm>
          <a:off x="6753225" y="238125"/>
          <a:ext cx="1390650" cy="37147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9525</xdr:colOff>
      <xdr:row>13</xdr:row>
      <xdr:rowOff>57150</xdr:rowOff>
    </xdr:from>
    <xdr:to>
      <xdr:col>3</xdr:col>
      <xdr:colOff>19050</xdr:colOff>
      <xdr:row>13</xdr:row>
      <xdr:rowOff>4410075</xdr:rowOff>
    </xdr:to>
    <xdr:pic>
      <xdr:nvPicPr>
        <xdr:cNvPr id="1029" name="Picture 1"/>
        <xdr:cNvPicPr>
          <a:picLocks noChangeAspect="1"/>
        </xdr:cNvPicPr>
      </xdr:nvPicPr>
      <xdr:blipFill>
        <a:blip xmlns:r="http://schemas.openxmlformats.org/officeDocument/2006/relationships" r:embed="rId1"/>
        <a:srcRect/>
        <a:stretch>
          <a:fillRect/>
        </a:stretch>
      </xdr:blipFill>
      <xdr:spPr bwMode="auto">
        <a:xfrm>
          <a:off x="3476625" y="15411450"/>
          <a:ext cx="5438775" cy="4352925"/>
        </a:xfrm>
        <a:prstGeom prst="rect">
          <a:avLst/>
        </a:prstGeom>
        <a:noFill/>
        <a:ln w="9525">
          <a:noFill/>
          <a:miter lim="800000"/>
          <a:headEnd/>
          <a:tailEnd/>
        </a:ln>
      </xdr:spPr>
    </xdr:pic>
    <xdr:clientData/>
  </xdr:twoCellAnchor>
  <xdr:twoCellAnchor editAs="oneCell">
    <xdr:from>
      <xdr:col>2</xdr:col>
      <xdr:colOff>9525</xdr:colOff>
      <xdr:row>14</xdr:row>
      <xdr:rowOff>142875</xdr:rowOff>
    </xdr:from>
    <xdr:to>
      <xdr:col>3</xdr:col>
      <xdr:colOff>0</xdr:colOff>
      <xdr:row>14</xdr:row>
      <xdr:rowOff>4019550</xdr:rowOff>
    </xdr:to>
    <xdr:pic>
      <xdr:nvPicPr>
        <xdr:cNvPr id="1030" name="Picture 2"/>
        <xdr:cNvPicPr>
          <a:picLocks noChangeAspect="1"/>
        </xdr:cNvPicPr>
      </xdr:nvPicPr>
      <xdr:blipFill>
        <a:blip xmlns:r="http://schemas.openxmlformats.org/officeDocument/2006/relationships" r:embed="rId2"/>
        <a:srcRect/>
        <a:stretch>
          <a:fillRect/>
        </a:stretch>
      </xdr:blipFill>
      <xdr:spPr bwMode="auto">
        <a:xfrm>
          <a:off x="3476625" y="20145375"/>
          <a:ext cx="5419725" cy="38766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VGONZA~1/CONFIG~1/Temp/Proceso%20Negociaci&#243;n%20LM2500%20y%20LM600%20Derwith%20.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ndiciones Comerciales"/>
      <sheetName val="Reuniones Aclaratorias"/>
      <sheetName val="PENALIDADES"/>
      <sheetName val="NOTA WOOD GROUP"/>
      <sheetName val="LM2500"/>
      <sheetName val="LM6000"/>
    </sheetNames>
    <sheetDataSet>
      <sheetData sheetId="0"/>
      <sheetData sheetId="1"/>
      <sheetData sheetId="2">
        <row r="10">
          <cell r="B10">
            <v>10690.221969753362</v>
          </cell>
        </row>
        <row r="23">
          <cell r="B23">
            <v>1182.6048198999488</v>
          </cell>
        </row>
        <row r="37">
          <cell r="B37">
            <v>27000</v>
          </cell>
        </row>
      </sheetData>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ptrebbau@derwickassociates.com" TargetMode="External"/><Relationship Id="rId7" Type="http://schemas.openxmlformats.org/officeDocument/2006/relationships/printerSettings" Target="../printerSettings/printerSettings1.bin"/><Relationship Id="rId2" Type="http://schemas.openxmlformats.org/officeDocument/2006/relationships/hyperlink" Target="mailto:marianela.colmenares@laedc.com.ve" TargetMode="External"/><Relationship Id="rId1" Type="http://schemas.openxmlformats.org/officeDocument/2006/relationships/hyperlink" Target="mailto:js119@laedc.com.ve" TargetMode="External"/><Relationship Id="rId6" Type="http://schemas.openxmlformats.org/officeDocument/2006/relationships/hyperlink" Target="mailto:vgonzalez@asincro.com" TargetMode="External"/><Relationship Id="rId5" Type="http://schemas.openxmlformats.org/officeDocument/2006/relationships/hyperlink" Target="mailto:sdg@asincro.com" TargetMode="External"/><Relationship Id="rId4" Type="http://schemas.openxmlformats.org/officeDocument/2006/relationships/hyperlink" Target="mailto:rleon@asincro.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enableFormatConditionsCalculation="0">
    <tabColor indexed="62"/>
    <pageSetUpPr fitToPage="1"/>
  </sheetPr>
  <dimension ref="B1:U30"/>
  <sheetViews>
    <sheetView showGridLines="0" zoomScaleNormal="100" zoomScaleSheetLayoutView="100" workbookViewId="0">
      <selection activeCell="E9" sqref="E9:Q10"/>
    </sheetView>
  </sheetViews>
  <sheetFormatPr defaultColWidth="10" defaultRowHeight="12.75"/>
  <cols>
    <col min="1" max="1" width="10" style="30" customWidth="1"/>
    <col min="2" max="2" width="2.25" style="30" customWidth="1"/>
    <col min="3" max="14" width="6.75" style="30" customWidth="1"/>
    <col min="15" max="15" width="4.5" style="30" customWidth="1"/>
    <col min="16" max="17" width="6.75" style="30" customWidth="1"/>
    <col min="18" max="18" width="9.5" style="30" customWidth="1"/>
    <col min="19" max="19" width="5" style="30" customWidth="1"/>
    <col min="20" max="20" width="5" style="30" hidden="1" customWidth="1"/>
    <col min="21" max="21" width="10" style="30" hidden="1" customWidth="1"/>
    <col min="22" max="16384" width="10" style="30"/>
  </cols>
  <sheetData>
    <row r="1" spans="2:21" ht="13.5" thickBot="1">
      <c r="B1" s="29"/>
      <c r="C1" s="29"/>
      <c r="D1" s="29"/>
      <c r="E1" s="29"/>
      <c r="F1" s="29"/>
    </row>
    <row r="2" spans="2:21" ht="52.5" customHeight="1">
      <c r="B2" s="31"/>
      <c r="C2" s="32"/>
      <c r="D2" s="32"/>
      <c r="E2" s="32"/>
      <c r="F2" s="33"/>
      <c r="G2" s="33"/>
      <c r="H2" s="33"/>
      <c r="I2" s="33"/>
      <c r="J2" s="33"/>
      <c r="K2" s="33"/>
      <c r="L2" s="33"/>
      <c r="M2" s="33"/>
      <c r="N2" s="33"/>
      <c r="O2" s="33"/>
      <c r="P2" s="33"/>
      <c r="Q2" s="33"/>
      <c r="R2" s="34"/>
    </row>
    <row r="3" spans="2:21" s="35" customFormat="1" ht="29.25" customHeight="1" thickBot="1">
      <c r="B3" s="91" t="s">
        <v>65</v>
      </c>
      <c r="C3" s="92"/>
      <c r="D3" s="92"/>
      <c r="E3" s="92"/>
      <c r="F3" s="92"/>
      <c r="G3" s="92"/>
      <c r="H3" s="92"/>
      <c r="I3" s="92"/>
      <c r="J3" s="92"/>
      <c r="K3" s="92"/>
      <c r="L3" s="92"/>
      <c r="M3" s="92"/>
      <c r="N3" s="92"/>
      <c r="O3" s="92"/>
      <c r="P3" s="92"/>
      <c r="Q3" s="92"/>
      <c r="R3" s="93"/>
    </row>
    <row r="4" spans="2:21" s="41" customFormat="1" ht="19.5" customHeight="1">
      <c r="B4" s="36" t="s">
        <v>66</v>
      </c>
      <c r="C4" s="37"/>
      <c r="D4" s="37"/>
      <c r="E4" s="95" t="s">
        <v>67</v>
      </c>
      <c r="F4" s="95"/>
      <c r="G4" s="95"/>
      <c r="H4" s="95"/>
      <c r="I4" s="95"/>
      <c r="J4" s="95"/>
      <c r="K4" s="95"/>
      <c r="L4" s="95"/>
      <c r="M4" s="95"/>
      <c r="N4" s="119" t="s">
        <v>68</v>
      </c>
      <c r="O4" s="119"/>
      <c r="P4" s="39">
        <v>1</v>
      </c>
      <c r="Q4" s="38" t="s">
        <v>69</v>
      </c>
      <c r="R4" s="40"/>
    </row>
    <row r="5" spans="2:21" s="41" customFormat="1" ht="23.25" customHeight="1" thickBot="1">
      <c r="B5" s="42"/>
      <c r="C5" s="43"/>
      <c r="D5" s="43"/>
      <c r="E5" s="114" t="s">
        <v>70</v>
      </c>
      <c r="F5" s="114"/>
      <c r="G5" s="44"/>
      <c r="H5" s="44"/>
      <c r="I5" s="44"/>
      <c r="J5" s="44"/>
      <c r="K5" s="44"/>
      <c r="L5" s="44"/>
      <c r="M5" s="44"/>
      <c r="N5" s="44"/>
      <c r="O5" s="44"/>
      <c r="P5" s="44"/>
      <c r="Q5" s="44"/>
      <c r="R5" s="45"/>
    </row>
    <row r="6" spans="2:21" s="41" customFormat="1" ht="13.5" customHeight="1" thickTop="1">
      <c r="B6" s="96" t="s">
        <v>71</v>
      </c>
      <c r="C6" s="97"/>
      <c r="D6" s="97"/>
      <c r="E6" s="97"/>
      <c r="F6" s="100" t="s">
        <v>72</v>
      </c>
      <c r="G6" s="101"/>
      <c r="H6" s="102"/>
      <c r="I6" s="106" t="s">
        <v>73</v>
      </c>
      <c r="J6" s="107"/>
      <c r="K6" s="107"/>
      <c r="L6" s="108"/>
      <c r="M6" s="106" t="s">
        <v>74</v>
      </c>
      <c r="N6" s="107"/>
      <c r="O6" s="108"/>
      <c r="P6" s="100" t="s">
        <v>75</v>
      </c>
      <c r="Q6" s="101"/>
      <c r="R6" s="112"/>
      <c r="U6" s="41" t="e">
        <f>+#REF!</f>
        <v>#REF!</v>
      </c>
    </row>
    <row r="7" spans="2:21" s="41" customFormat="1" ht="13.5" customHeight="1">
      <c r="B7" s="98"/>
      <c r="C7" s="99"/>
      <c r="D7" s="99"/>
      <c r="E7" s="99"/>
      <c r="F7" s="103"/>
      <c r="G7" s="104"/>
      <c r="H7" s="105"/>
      <c r="I7" s="94" t="s">
        <v>76</v>
      </c>
      <c r="J7" s="94"/>
      <c r="K7" s="94" t="s">
        <v>77</v>
      </c>
      <c r="L7" s="94"/>
      <c r="M7" s="109"/>
      <c r="N7" s="110"/>
      <c r="O7" s="111"/>
      <c r="P7" s="103"/>
      <c r="Q7" s="104"/>
      <c r="R7" s="113"/>
    </row>
    <row r="8" spans="2:21" s="41" customFormat="1" ht="21" customHeight="1" thickBot="1">
      <c r="B8" s="83" t="s">
        <v>91</v>
      </c>
      <c r="C8" s="84"/>
      <c r="D8" s="84"/>
      <c r="E8" s="84"/>
      <c r="F8" s="85" t="s">
        <v>88</v>
      </c>
      <c r="G8" s="86"/>
      <c r="H8" s="87"/>
      <c r="I8" s="77">
        <v>38469</v>
      </c>
      <c r="J8" s="78"/>
      <c r="K8" s="77">
        <v>38476</v>
      </c>
      <c r="L8" s="78"/>
      <c r="M8" s="88" t="s">
        <v>89</v>
      </c>
      <c r="N8" s="84"/>
      <c r="O8" s="89"/>
      <c r="P8" s="88" t="s">
        <v>90</v>
      </c>
      <c r="Q8" s="84"/>
      <c r="R8" s="90"/>
    </row>
    <row r="9" spans="2:21" s="41" customFormat="1" ht="15.75" customHeight="1" thickTop="1">
      <c r="B9" s="79" t="s">
        <v>78</v>
      </c>
      <c r="C9" s="80"/>
      <c r="D9" s="80"/>
      <c r="E9" s="81" t="s">
        <v>114</v>
      </c>
      <c r="F9" s="81"/>
      <c r="G9" s="81"/>
      <c r="H9" s="81"/>
      <c r="I9" s="81"/>
      <c r="J9" s="81"/>
      <c r="K9" s="81"/>
      <c r="L9" s="81"/>
      <c r="M9" s="81"/>
      <c r="N9" s="81"/>
      <c r="O9" s="81"/>
      <c r="P9" s="81"/>
      <c r="Q9" s="81"/>
      <c r="R9" s="46"/>
      <c r="U9" s="47" t="str">
        <f>+B9</f>
        <v>ASUNTO:</v>
      </c>
    </row>
    <row r="10" spans="2:21" s="41" customFormat="1" ht="44.25" customHeight="1" thickBot="1">
      <c r="B10" s="48"/>
      <c r="C10" s="49"/>
      <c r="D10" s="49"/>
      <c r="E10" s="82"/>
      <c r="F10" s="82"/>
      <c r="G10" s="82"/>
      <c r="H10" s="82"/>
      <c r="I10" s="82"/>
      <c r="J10" s="82"/>
      <c r="K10" s="82"/>
      <c r="L10" s="82"/>
      <c r="M10" s="82"/>
      <c r="N10" s="82"/>
      <c r="O10" s="82"/>
      <c r="P10" s="82"/>
      <c r="Q10" s="82"/>
      <c r="R10" s="50"/>
    </row>
    <row r="11" spans="2:21" s="51" customFormat="1" ht="13.5" thickTop="1" thickBot="1">
      <c r="B11" s="67" t="s">
        <v>79</v>
      </c>
      <c r="C11" s="68"/>
      <c r="D11" s="68"/>
      <c r="E11" s="68"/>
      <c r="F11" s="68"/>
      <c r="G11" s="68"/>
      <c r="H11" s="68"/>
      <c r="I11" s="68"/>
      <c r="J11" s="68"/>
      <c r="K11" s="68"/>
      <c r="L11" s="68"/>
      <c r="M11" s="68"/>
      <c r="N11" s="68"/>
      <c r="O11" s="68"/>
      <c r="P11" s="68"/>
      <c r="Q11" s="68"/>
      <c r="R11" s="69"/>
    </row>
    <row r="12" spans="2:21" s="41" customFormat="1" ht="20.100000000000001" customHeight="1" thickTop="1">
      <c r="B12" s="52"/>
      <c r="C12" s="70" t="s">
        <v>80</v>
      </c>
      <c r="D12" s="70"/>
      <c r="E12" s="70"/>
      <c r="F12" s="53" t="s">
        <v>81</v>
      </c>
      <c r="G12" s="71" t="s">
        <v>82</v>
      </c>
      <c r="H12" s="72"/>
      <c r="I12" s="72"/>
      <c r="J12" s="71" t="s">
        <v>83</v>
      </c>
      <c r="K12" s="72"/>
      <c r="L12" s="72"/>
      <c r="M12" s="71" t="s">
        <v>84</v>
      </c>
      <c r="N12" s="72"/>
      <c r="O12" s="72"/>
      <c r="P12" s="71" t="s">
        <v>85</v>
      </c>
      <c r="Q12" s="72"/>
      <c r="R12" s="73"/>
    </row>
    <row r="13" spans="2:21" s="41" customFormat="1" ht="20.100000000000001" customHeight="1">
      <c r="B13" s="54">
        <v>1</v>
      </c>
      <c r="C13" s="56" t="s">
        <v>92</v>
      </c>
      <c r="D13" s="57"/>
      <c r="E13" s="58"/>
      <c r="F13" s="28" t="s">
        <v>98</v>
      </c>
      <c r="G13" s="74" t="s">
        <v>104</v>
      </c>
      <c r="H13" s="75"/>
      <c r="I13" s="76"/>
      <c r="J13" s="56"/>
      <c r="K13" s="57"/>
      <c r="L13" s="58"/>
      <c r="M13" s="74"/>
      <c r="N13" s="75"/>
      <c r="O13" s="76"/>
      <c r="P13" s="115" t="s">
        <v>107</v>
      </c>
      <c r="Q13" s="116"/>
      <c r="R13" s="117"/>
    </row>
    <row r="14" spans="2:21" s="41" customFormat="1" ht="20.100000000000001" customHeight="1">
      <c r="B14" s="54">
        <v>2</v>
      </c>
      <c r="C14" s="56" t="s">
        <v>93</v>
      </c>
      <c r="D14" s="57"/>
      <c r="E14" s="58"/>
      <c r="F14" s="28" t="s">
        <v>99</v>
      </c>
      <c r="G14" s="74" t="s">
        <v>104</v>
      </c>
      <c r="H14" s="75"/>
      <c r="I14" s="76"/>
      <c r="J14" s="56"/>
      <c r="K14" s="57"/>
      <c r="L14" s="58"/>
      <c r="M14" s="74"/>
      <c r="N14" s="75"/>
      <c r="O14" s="76"/>
      <c r="P14" s="115" t="s">
        <v>108</v>
      </c>
      <c r="Q14" s="116"/>
      <c r="R14" s="117"/>
    </row>
    <row r="15" spans="2:21" s="41" customFormat="1" ht="20.100000000000001" customHeight="1">
      <c r="B15" s="54">
        <v>3</v>
      </c>
      <c r="C15" s="56" t="s">
        <v>94</v>
      </c>
      <c r="D15" s="57"/>
      <c r="E15" s="58"/>
      <c r="F15" s="28" t="s">
        <v>100</v>
      </c>
      <c r="G15" s="74" t="s">
        <v>105</v>
      </c>
      <c r="H15" s="75"/>
      <c r="I15" s="76"/>
      <c r="J15" s="56"/>
      <c r="K15" s="57"/>
      <c r="L15" s="58"/>
      <c r="M15" s="74"/>
      <c r="N15" s="75"/>
      <c r="O15" s="76"/>
      <c r="P15" s="115" t="s">
        <v>109</v>
      </c>
      <c r="Q15" s="116"/>
      <c r="R15" s="117"/>
    </row>
    <row r="16" spans="2:21" s="41" customFormat="1" ht="20.100000000000001" customHeight="1">
      <c r="B16" s="54">
        <v>4</v>
      </c>
      <c r="C16" s="56" t="s">
        <v>95</v>
      </c>
      <c r="D16" s="57"/>
      <c r="E16" s="58"/>
      <c r="F16" s="28" t="s">
        <v>101</v>
      </c>
      <c r="G16" s="74" t="s">
        <v>106</v>
      </c>
      <c r="H16" s="75"/>
      <c r="I16" s="76"/>
      <c r="J16" s="56"/>
      <c r="K16" s="57"/>
      <c r="L16" s="58"/>
      <c r="M16" s="74"/>
      <c r="N16" s="75"/>
      <c r="O16" s="76"/>
      <c r="P16" s="115" t="s">
        <v>110</v>
      </c>
      <c r="Q16" s="116"/>
      <c r="R16" s="117"/>
    </row>
    <row r="17" spans="2:18" s="41" customFormat="1" ht="20.100000000000001" customHeight="1">
      <c r="B17" s="54">
        <v>5</v>
      </c>
      <c r="C17" s="56" t="s">
        <v>96</v>
      </c>
      <c r="D17" s="57"/>
      <c r="E17" s="58"/>
      <c r="F17" s="28" t="s">
        <v>102</v>
      </c>
      <c r="G17" s="74" t="s">
        <v>106</v>
      </c>
      <c r="H17" s="75"/>
      <c r="I17" s="76"/>
      <c r="J17" s="56"/>
      <c r="K17" s="57"/>
      <c r="L17" s="58"/>
      <c r="M17" s="74"/>
      <c r="N17" s="75"/>
      <c r="O17" s="76"/>
      <c r="P17" s="115" t="s">
        <v>111</v>
      </c>
      <c r="Q17" s="116"/>
      <c r="R17" s="117"/>
    </row>
    <row r="18" spans="2:18" s="41" customFormat="1" ht="20.100000000000001" customHeight="1">
      <c r="B18" s="54">
        <v>6</v>
      </c>
      <c r="C18" s="56" t="s">
        <v>97</v>
      </c>
      <c r="D18" s="57"/>
      <c r="E18" s="58"/>
      <c r="F18" s="28" t="s">
        <v>103</v>
      </c>
      <c r="G18" s="74" t="s">
        <v>106</v>
      </c>
      <c r="H18" s="75"/>
      <c r="I18" s="76"/>
      <c r="J18" s="56"/>
      <c r="K18" s="57"/>
      <c r="L18" s="58"/>
      <c r="M18" s="74"/>
      <c r="N18" s="75"/>
      <c r="O18" s="76"/>
      <c r="P18" s="115" t="s">
        <v>112</v>
      </c>
      <c r="Q18" s="116"/>
      <c r="R18" s="117"/>
    </row>
    <row r="19" spans="2:18" s="41" customFormat="1" ht="20.100000000000001" customHeight="1">
      <c r="B19" s="54">
        <v>7</v>
      </c>
      <c r="C19" s="56"/>
      <c r="D19" s="57"/>
      <c r="E19" s="58"/>
      <c r="F19" s="28"/>
      <c r="G19" s="74"/>
      <c r="H19" s="75"/>
      <c r="I19" s="76"/>
      <c r="J19" s="56"/>
      <c r="K19" s="57"/>
      <c r="L19" s="58"/>
      <c r="M19" s="74"/>
      <c r="N19" s="75"/>
      <c r="O19" s="76"/>
      <c r="P19" s="118"/>
      <c r="Q19" s="116"/>
      <c r="R19" s="117"/>
    </row>
    <row r="20" spans="2:18" s="41" customFormat="1" ht="20.100000000000001" customHeight="1">
      <c r="B20" s="54">
        <v>8</v>
      </c>
      <c r="C20" s="56"/>
      <c r="D20" s="57"/>
      <c r="E20" s="58"/>
      <c r="F20" s="28"/>
      <c r="G20" s="74"/>
      <c r="H20" s="75"/>
      <c r="I20" s="76"/>
      <c r="J20" s="56"/>
      <c r="K20" s="57"/>
      <c r="L20" s="58"/>
      <c r="M20" s="74"/>
      <c r="N20" s="75"/>
      <c r="O20" s="76"/>
      <c r="P20" s="118"/>
      <c r="Q20" s="116"/>
      <c r="R20" s="117"/>
    </row>
    <row r="21" spans="2:18" s="41" customFormat="1" ht="20.100000000000001" customHeight="1">
      <c r="B21" s="54">
        <v>9</v>
      </c>
      <c r="C21" s="56"/>
      <c r="D21" s="57"/>
      <c r="E21" s="58"/>
      <c r="F21" s="28"/>
      <c r="G21" s="74"/>
      <c r="H21" s="75"/>
      <c r="I21" s="76"/>
      <c r="J21" s="56"/>
      <c r="K21" s="57"/>
      <c r="L21" s="58"/>
      <c r="M21" s="74"/>
      <c r="N21" s="75"/>
      <c r="O21" s="76"/>
      <c r="P21" s="118"/>
      <c r="Q21" s="116"/>
      <c r="R21" s="117"/>
    </row>
    <row r="22" spans="2:18" s="41" customFormat="1" ht="20.100000000000001" customHeight="1">
      <c r="B22" s="54">
        <v>10</v>
      </c>
      <c r="C22" s="56"/>
      <c r="D22" s="57"/>
      <c r="E22" s="58"/>
      <c r="F22" s="28"/>
      <c r="G22" s="74"/>
      <c r="H22" s="75"/>
      <c r="I22" s="76"/>
      <c r="J22" s="56"/>
      <c r="K22" s="57"/>
      <c r="L22" s="58"/>
      <c r="M22" s="74"/>
      <c r="N22" s="75"/>
      <c r="O22" s="76"/>
      <c r="P22" s="118"/>
      <c r="Q22" s="116"/>
      <c r="R22" s="117"/>
    </row>
    <row r="23" spans="2:18" s="41" customFormat="1" ht="20.100000000000001" customHeight="1">
      <c r="B23" s="54">
        <v>11</v>
      </c>
      <c r="C23" s="56"/>
      <c r="D23" s="57"/>
      <c r="E23" s="58"/>
      <c r="F23" s="28"/>
      <c r="G23" s="74"/>
      <c r="H23" s="75"/>
      <c r="I23" s="76"/>
      <c r="J23" s="56"/>
      <c r="K23" s="57"/>
      <c r="L23" s="58"/>
      <c r="M23" s="74"/>
      <c r="N23" s="75"/>
      <c r="O23" s="76"/>
      <c r="P23" s="118"/>
      <c r="Q23" s="116"/>
      <c r="R23" s="117"/>
    </row>
    <row r="24" spans="2:18" s="41" customFormat="1" ht="20.100000000000001" customHeight="1">
      <c r="B24" s="54">
        <v>12</v>
      </c>
      <c r="C24" s="56"/>
      <c r="D24" s="57"/>
      <c r="E24" s="58"/>
      <c r="F24" s="28"/>
      <c r="G24" s="74"/>
      <c r="H24" s="75"/>
      <c r="I24" s="76"/>
      <c r="J24" s="56"/>
      <c r="K24" s="57"/>
      <c r="L24" s="58"/>
      <c r="M24" s="74"/>
      <c r="N24" s="75"/>
      <c r="O24" s="76"/>
      <c r="P24" s="118"/>
      <c r="Q24" s="116"/>
      <c r="R24" s="117"/>
    </row>
    <row r="25" spans="2:18" s="41" customFormat="1" ht="20.100000000000001" customHeight="1">
      <c r="B25" s="54">
        <v>13</v>
      </c>
      <c r="C25" s="56"/>
      <c r="D25" s="57"/>
      <c r="E25" s="58"/>
      <c r="F25" s="28"/>
      <c r="G25" s="74"/>
      <c r="H25" s="75"/>
      <c r="I25" s="76"/>
      <c r="J25" s="56"/>
      <c r="K25" s="57"/>
      <c r="L25" s="58"/>
      <c r="M25" s="74"/>
      <c r="N25" s="75"/>
      <c r="O25" s="76"/>
      <c r="P25" s="118"/>
      <c r="Q25" s="116"/>
      <c r="R25" s="117"/>
    </row>
    <row r="26" spans="2:18" s="41" customFormat="1" ht="20.100000000000001" customHeight="1">
      <c r="B26" s="54">
        <v>14</v>
      </c>
      <c r="C26" s="56"/>
      <c r="D26" s="57"/>
      <c r="E26" s="58"/>
      <c r="F26" s="28"/>
      <c r="G26" s="74"/>
      <c r="H26" s="75"/>
      <c r="I26" s="76"/>
      <c r="J26" s="56"/>
      <c r="K26" s="57"/>
      <c r="L26" s="58"/>
      <c r="M26" s="74"/>
      <c r="N26" s="75"/>
      <c r="O26" s="76"/>
      <c r="P26" s="118"/>
      <c r="Q26" s="116"/>
      <c r="R26" s="117"/>
    </row>
    <row r="27" spans="2:18" s="41" customFormat="1" ht="20.100000000000001" customHeight="1">
      <c r="B27" s="54">
        <v>15</v>
      </c>
      <c r="C27" s="56"/>
      <c r="D27" s="57"/>
      <c r="E27" s="58"/>
      <c r="F27" s="28"/>
      <c r="G27" s="74"/>
      <c r="H27" s="75"/>
      <c r="I27" s="76"/>
      <c r="J27" s="56"/>
      <c r="K27" s="57"/>
      <c r="L27" s="58"/>
      <c r="M27" s="74"/>
      <c r="N27" s="75"/>
      <c r="O27" s="76"/>
      <c r="P27" s="118"/>
      <c r="Q27" s="116"/>
      <c r="R27" s="117"/>
    </row>
    <row r="28" spans="2:18" s="41" customFormat="1" ht="20.100000000000001" customHeight="1" thickBot="1">
      <c r="B28" s="54">
        <v>16</v>
      </c>
      <c r="C28" s="56"/>
      <c r="D28" s="57"/>
      <c r="E28" s="58"/>
      <c r="F28" s="28"/>
      <c r="G28" s="74"/>
      <c r="H28" s="75"/>
      <c r="I28" s="76"/>
      <c r="J28" s="56"/>
      <c r="K28" s="57"/>
      <c r="L28" s="58"/>
      <c r="M28" s="74"/>
      <c r="N28" s="75"/>
      <c r="O28" s="76"/>
      <c r="P28" s="118"/>
      <c r="Q28" s="116"/>
      <c r="R28" s="117"/>
    </row>
    <row r="29" spans="2:18" s="41" customFormat="1" ht="17.25" customHeight="1" thickTop="1" thickBot="1">
      <c r="B29" s="59" t="s">
        <v>86</v>
      </c>
      <c r="C29" s="60"/>
      <c r="D29" s="60"/>
      <c r="E29" s="60"/>
      <c r="F29" s="60"/>
      <c r="G29" s="60"/>
      <c r="H29" s="60"/>
      <c r="I29" s="60"/>
      <c r="J29" s="60"/>
      <c r="K29" s="60"/>
      <c r="L29" s="60"/>
      <c r="M29" s="60"/>
      <c r="N29" s="60"/>
      <c r="O29" s="60"/>
      <c r="P29" s="60"/>
      <c r="Q29" s="60"/>
      <c r="R29" s="61"/>
    </row>
    <row r="30" spans="2:18" s="41" customFormat="1" ht="121.5" customHeight="1" thickTop="1" thickBot="1">
      <c r="B30" s="64" t="s">
        <v>87</v>
      </c>
      <c r="C30" s="65"/>
      <c r="D30" s="65"/>
      <c r="E30" s="66"/>
      <c r="F30" s="62" t="s">
        <v>113</v>
      </c>
      <c r="G30" s="63"/>
      <c r="H30" s="63"/>
      <c r="I30" s="63"/>
      <c r="J30" s="63"/>
      <c r="K30" s="63"/>
      <c r="L30" s="63"/>
      <c r="M30" s="63"/>
      <c r="N30" s="63"/>
      <c r="O30" s="63"/>
      <c r="P30" s="63"/>
      <c r="Q30" s="63"/>
      <c r="R30" s="55"/>
    </row>
  </sheetData>
  <sheetProtection password="CC05" sheet="1" objects="1" scenarios="1"/>
  <protectedRanges>
    <protectedRange sqref="F30" name="AGENDA"/>
    <protectedRange sqref="C13:R28" name="ASISTENTES"/>
    <protectedRange sqref="R4" name="PAGINA"/>
    <protectedRange sqref="B8:R8" name="DATOS"/>
    <protectedRange sqref="E9" name="ASUNTO"/>
  </protectedRanges>
  <mergeCells count="108">
    <mergeCell ref="N4:O4"/>
    <mergeCell ref="P28:R28"/>
    <mergeCell ref="P24:R24"/>
    <mergeCell ref="P25:R25"/>
    <mergeCell ref="P26:R26"/>
    <mergeCell ref="P27:R27"/>
    <mergeCell ref="P20:R20"/>
    <mergeCell ref="P21:R21"/>
    <mergeCell ref="P22:R22"/>
    <mergeCell ref="P23:R23"/>
    <mergeCell ref="M26:O26"/>
    <mergeCell ref="M27:O27"/>
    <mergeCell ref="M28:O28"/>
    <mergeCell ref="P13:R13"/>
    <mergeCell ref="P14:R14"/>
    <mergeCell ref="P15:R15"/>
    <mergeCell ref="P16:R16"/>
    <mergeCell ref="P17:R17"/>
    <mergeCell ref="P18:R18"/>
    <mergeCell ref="P19:R19"/>
    <mergeCell ref="M20:O20"/>
    <mergeCell ref="M21:O21"/>
    <mergeCell ref="M22:O22"/>
    <mergeCell ref="M23:O23"/>
    <mergeCell ref="M24:O24"/>
    <mergeCell ref="M25:O25"/>
    <mergeCell ref="J26:L26"/>
    <mergeCell ref="J27:L27"/>
    <mergeCell ref="J28:L28"/>
    <mergeCell ref="M13:O13"/>
    <mergeCell ref="M14:O14"/>
    <mergeCell ref="M15:O15"/>
    <mergeCell ref="M16:O16"/>
    <mergeCell ref="M17:O17"/>
    <mergeCell ref="M18:O18"/>
    <mergeCell ref="M19:O19"/>
    <mergeCell ref="J20:L20"/>
    <mergeCell ref="J21:L21"/>
    <mergeCell ref="J22:L22"/>
    <mergeCell ref="J23:L23"/>
    <mergeCell ref="J24:L24"/>
    <mergeCell ref="J25:L25"/>
    <mergeCell ref="G26:I26"/>
    <mergeCell ref="G27:I27"/>
    <mergeCell ref="G28:I28"/>
    <mergeCell ref="J13:L13"/>
    <mergeCell ref="J14:L14"/>
    <mergeCell ref="J15:L15"/>
    <mergeCell ref="J16:L16"/>
    <mergeCell ref="J17:L17"/>
    <mergeCell ref="J18:L18"/>
    <mergeCell ref="J19:L19"/>
    <mergeCell ref="G20:I20"/>
    <mergeCell ref="G21:I21"/>
    <mergeCell ref="G22:I22"/>
    <mergeCell ref="G23:I23"/>
    <mergeCell ref="G24:I24"/>
    <mergeCell ref="G25:I25"/>
    <mergeCell ref="G14:I14"/>
    <mergeCell ref="G15:I15"/>
    <mergeCell ref="G16:I16"/>
    <mergeCell ref="G17:I17"/>
    <mergeCell ref="G18:I18"/>
    <mergeCell ref="G19:I19"/>
    <mergeCell ref="B3:R3"/>
    <mergeCell ref="I7:J7"/>
    <mergeCell ref="E4:M4"/>
    <mergeCell ref="B6:E7"/>
    <mergeCell ref="F6:H7"/>
    <mergeCell ref="K7:L7"/>
    <mergeCell ref="M6:O7"/>
    <mergeCell ref="I6:L6"/>
    <mergeCell ref="P6:R7"/>
    <mergeCell ref="E5:F5"/>
    <mergeCell ref="C13:E13"/>
    <mergeCell ref="G13:I13"/>
    <mergeCell ref="I8:J8"/>
    <mergeCell ref="K8:L8"/>
    <mergeCell ref="B9:D9"/>
    <mergeCell ref="E9:Q10"/>
    <mergeCell ref="B8:E8"/>
    <mergeCell ref="F8:H8"/>
    <mergeCell ref="M8:O8"/>
    <mergeCell ref="P8:R8"/>
    <mergeCell ref="B11:R11"/>
    <mergeCell ref="C12:E12"/>
    <mergeCell ref="G12:I12"/>
    <mergeCell ref="J12:L12"/>
    <mergeCell ref="M12:O12"/>
    <mergeCell ref="P12:R12"/>
    <mergeCell ref="B29:R29"/>
    <mergeCell ref="F30:Q30"/>
    <mergeCell ref="B30:E30"/>
    <mergeCell ref="C14:E14"/>
    <mergeCell ref="C15:E15"/>
    <mergeCell ref="C16:E16"/>
    <mergeCell ref="C17:E17"/>
    <mergeCell ref="C18:E18"/>
    <mergeCell ref="C19:E19"/>
    <mergeCell ref="C20:E20"/>
    <mergeCell ref="C25:E25"/>
    <mergeCell ref="C26:E26"/>
    <mergeCell ref="C27:E27"/>
    <mergeCell ref="C28:E28"/>
    <mergeCell ref="C21:E21"/>
    <mergeCell ref="C22:E22"/>
    <mergeCell ref="C23:E23"/>
    <mergeCell ref="C24:E24"/>
  </mergeCells>
  <phoneticPr fontId="6" type="noConversion"/>
  <hyperlinks>
    <hyperlink ref="P13" r:id="rId1"/>
    <hyperlink ref="P14" r:id="rId2"/>
    <hyperlink ref="P15" r:id="rId3"/>
    <hyperlink ref="P16" r:id="rId4"/>
    <hyperlink ref="P17" r:id="rId5"/>
    <hyperlink ref="P18" r:id="rId6"/>
  </hyperlinks>
  <printOptions horizontalCentered="1"/>
  <pageMargins left="0.39370078740157483" right="0.39370078740157483" top="0.39370078740157483" bottom="0.39370078740157483" header="0" footer="0"/>
  <pageSetup scale="78" orientation="portrait" r:id="rId7"/>
  <headerFooter alignWithMargins="0">
    <oddFooter>&amp;L&amp;6Ref.: &amp;F</oddFooter>
  </headerFooter>
  <drawing r:id="rId8"/>
</worksheet>
</file>

<file path=xl/worksheets/sheet2.xml><?xml version="1.0" encoding="utf-8"?>
<worksheet xmlns="http://schemas.openxmlformats.org/spreadsheetml/2006/main" xmlns:r="http://schemas.openxmlformats.org/officeDocument/2006/relationships">
  <dimension ref="A1:H67"/>
  <sheetViews>
    <sheetView tabSelected="1" zoomScale="65" workbookViewId="0">
      <selection activeCell="D57" sqref="D57"/>
    </sheetView>
  </sheetViews>
  <sheetFormatPr defaultColWidth="10.75" defaultRowHeight="26.25" thickTop="1" thickBottom="1"/>
  <cols>
    <col min="1" max="1" width="5.25" style="25" customWidth="1"/>
    <col min="2" max="2" width="40.25" style="4" customWidth="1"/>
    <col min="3" max="3" width="71.25" style="5" customWidth="1"/>
    <col min="4" max="4" width="40.75" style="5" customWidth="1"/>
    <col min="5" max="5" width="49.375" style="5" customWidth="1"/>
    <col min="6" max="7" width="10.75" style="4" customWidth="1"/>
    <col min="8" max="16384" width="10.75" style="5"/>
  </cols>
  <sheetData>
    <row r="1" spans="1:7" thickTop="1" thickBot="1">
      <c r="A1" s="1"/>
      <c r="B1" s="2"/>
      <c r="C1" s="3" t="s">
        <v>115</v>
      </c>
      <c r="D1" s="3"/>
      <c r="E1" s="3"/>
    </row>
    <row r="2" spans="1:7" s="8" customFormat="1" ht="51.95" customHeight="1" thickTop="1" thickBot="1">
      <c r="A2" s="123" t="s">
        <v>39</v>
      </c>
      <c r="B2" s="124"/>
      <c r="C2" s="127" t="s">
        <v>40</v>
      </c>
      <c r="D2" s="128" t="s">
        <v>59</v>
      </c>
      <c r="E2" s="129" t="s">
        <v>38</v>
      </c>
      <c r="F2" s="6"/>
      <c r="G2" s="7"/>
    </row>
    <row r="3" spans="1:7" s="8" customFormat="1" ht="51.95" customHeight="1" thickTop="1" thickBot="1">
      <c r="A3" s="125"/>
      <c r="B3" s="126"/>
      <c r="C3" s="127"/>
      <c r="D3" s="128"/>
      <c r="E3" s="129"/>
      <c r="F3" s="6"/>
      <c r="G3" s="7"/>
    </row>
    <row r="4" spans="1:7" ht="409.5" customHeight="1" thickTop="1" thickBot="1">
      <c r="A4" s="9">
        <v>1</v>
      </c>
      <c r="B4" s="134" t="s">
        <v>116</v>
      </c>
      <c r="C4" s="135" t="s">
        <v>117</v>
      </c>
      <c r="D4" s="136" t="s">
        <v>118</v>
      </c>
      <c r="E4" s="138" t="s">
        <v>119</v>
      </c>
      <c r="F4" s="14"/>
    </row>
    <row r="5" spans="1:7" ht="283.5" customHeight="1" thickTop="1" thickBot="1">
      <c r="A5" s="9">
        <f>A4+1</f>
        <v>2</v>
      </c>
      <c r="B5" s="134" t="s">
        <v>120</v>
      </c>
      <c r="C5" s="135" t="s">
        <v>121</v>
      </c>
      <c r="D5" s="136" t="s">
        <v>122</v>
      </c>
      <c r="E5" s="139" t="s">
        <v>41</v>
      </c>
      <c r="F5" s="14"/>
    </row>
    <row r="6" spans="1:7" thickTop="1" thickBot="1">
      <c r="A6" s="120">
        <f>A5+1</f>
        <v>3</v>
      </c>
      <c r="B6" s="134" t="s">
        <v>123</v>
      </c>
      <c r="C6" s="11"/>
      <c r="D6" s="12"/>
      <c r="E6" s="15"/>
      <c r="F6" s="14"/>
    </row>
    <row r="7" spans="1:7" ht="51" thickTop="1" thickBot="1">
      <c r="A7" s="120"/>
      <c r="B7" s="140" t="s">
        <v>124</v>
      </c>
      <c r="C7" s="141" t="s">
        <v>125</v>
      </c>
      <c r="D7" s="12" t="s">
        <v>41</v>
      </c>
      <c r="E7" s="15" t="s">
        <v>35</v>
      </c>
      <c r="F7" s="14"/>
    </row>
    <row r="8" spans="1:7" ht="51" thickTop="1" thickBot="1">
      <c r="A8" s="120"/>
      <c r="B8" s="140" t="s">
        <v>126</v>
      </c>
      <c r="C8" s="141" t="s">
        <v>127</v>
      </c>
      <c r="D8" s="12" t="s">
        <v>35</v>
      </c>
      <c r="E8" s="15" t="s">
        <v>35</v>
      </c>
      <c r="F8" s="14"/>
    </row>
    <row r="9" spans="1:7" ht="79.5" thickTop="1" thickBot="1">
      <c r="A9" s="120"/>
      <c r="B9" s="140" t="s">
        <v>128</v>
      </c>
      <c r="C9" s="141" t="s">
        <v>129</v>
      </c>
      <c r="D9" s="12" t="s">
        <v>41</v>
      </c>
      <c r="E9" s="15" t="s">
        <v>41</v>
      </c>
      <c r="F9" s="14"/>
    </row>
    <row r="10" spans="1:7" ht="140.25" customHeight="1" thickTop="1" thickBot="1">
      <c r="A10" s="120"/>
      <c r="B10" s="140" t="s">
        <v>130</v>
      </c>
      <c r="C10" s="142" t="s">
        <v>131</v>
      </c>
      <c r="D10" s="12" t="s">
        <v>37</v>
      </c>
      <c r="E10" s="143" t="s">
        <v>132</v>
      </c>
      <c r="F10" s="14"/>
    </row>
    <row r="11" spans="1:7" ht="159.75" customHeight="1" thickTop="1" thickBot="1">
      <c r="A11" s="9">
        <f>A6+1</f>
        <v>4</v>
      </c>
      <c r="B11" s="134" t="s">
        <v>133</v>
      </c>
      <c r="C11" s="142" t="s">
        <v>134</v>
      </c>
      <c r="D11" s="12" t="s">
        <v>41</v>
      </c>
      <c r="E11" s="15" t="s">
        <v>41</v>
      </c>
      <c r="F11" s="14"/>
    </row>
    <row r="12" spans="1:7" ht="150" customHeight="1" thickTop="1" thickBot="1">
      <c r="A12" s="9">
        <f>A11+1</f>
        <v>5</v>
      </c>
      <c r="B12" s="134" t="s">
        <v>135</v>
      </c>
      <c r="C12" s="135" t="s">
        <v>136</v>
      </c>
      <c r="D12" s="12" t="s">
        <v>30</v>
      </c>
      <c r="E12" s="137" t="s">
        <v>137</v>
      </c>
      <c r="F12" s="14"/>
    </row>
    <row r="13" spans="1:7" thickTop="1" thickBot="1">
      <c r="A13" s="9">
        <f>A12+1</f>
        <v>6</v>
      </c>
      <c r="B13" s="134" t="s">
        <v>31</v>
      </c>
      <c r="C13" s="11" t="s">
        <v>32</v>
      </c>
      <c r="D13" s="12" t="s">
        <v>42</v>
      </c>
      <c r="E13" s="15" t="s">
        <v>41</v>
      </c>
      <c r="F13" s="14"/>
    </row>
    <row r="14" spans="1:7" ht="366" customHeight="1" thickTop="1" thickBot="1">
      <c r="A14" s="120">
        <f>A13+1</f>
        <v>7</v>
      </c>
      <c r="B14" s="130" t="s">
        <v>33</v>
      </c>
      <c r="C14" s="11"/>
      <c r="D14" s="144" t="s">
        <v>138</v>
      </c>
      <c r="E14" s="145" t="s">
        <v>139</v>
      </c>
      <c r="F14" s="14"/>
    </row>
    <row r="15" spans="1:7" ht="327.95" customHeight="1" thickTop="1" thickBot="1">
      <c r="A15" s="120"/>
      <c r="B15" s="130"/>
      <c r="C15" s="11"/>
      <c r="D15" s="122"/>
      <c r="E15" s="131"/>
      <c r="F15" s="14"/>
    </row>
    <row r="16" spans="1:7" ht="234.75" customHeight="1" thickTop="1" thickBot="1">
      <c r="A16" s="9">
        <f>A14+1</f>
        <v>8</v>
      </c>
      <c r="B16" s="134" t="s">
        <v>140</v>
      </c>
      <c r="C16" s="135" t="s">
        <v>141</v>
      </c>
      <c r="D16" s="12" t="s">
        <v>43</v>
      </c>
      <c r="E16" s="15" t="s">
        <v>41</v>
      </c>
      <c r="F16" s="14"/>
    </row>
    <row r="17" spans="1:6" ht="51" thickTop="1" thickBot="1">
      <c r="A17" s="120">
        <v>9</v>
      </c>
      <c r="B17" s="134" t="s">
        <v>142</v>
      </c>
      <c r="C17" s="11"/>
      <c r="D17" s="12"/>
      <c r="E17" s="146" t="s">
        <v>143</v>
      </c>
      <c r="F17" s="14"/>
    </row>
    <row r="18" spans="1:6" thickTop="1" thickBot="1">
      <c r="A18" s="120"/>
      <c r="B18" s="16" t="s">
        <v>34</v>
      </c>
      <c r="C18" s="11"/>
      <c r="D18" s="12"/>
      <c r="E18" s="132"/>
      <c r="F18" s="14"/>
    </row>
    <row r="19" spans="1:6" thickTop="1" thickBot="1">
      <c r="A19" s="120"/>
      <c r="B19" s="17" t="s">
        <v>44</v>
      </c>
      <c r="C19" s="18">
        <f>40258/2</f>
        <v>20129</v>
      </c>
      <c r="D19" s="147" t="s">
        <v>144</v>
      </c>
      <c r="E19" s="132"/>
      <c r="F19" s="14"/>
    </row>
    <row r="20" spans="1:6" ht="51" thickTop="1" thickBot="1">
      <c r="A20" s="120"/>
      <c r="B20" s="17" t="s">
        <v>45</v>
      </c>
      <c r="C20" s="18">
        <v>9740</v>
      </c>
      <c r="D20" s="122"/>
      <c r="E20" s="132"/>
      <c r="F20" s="14"/>
    </row>
    <row r="21" spans="1:6" ht="75.75" thickTop="1" thickBot="1">
      <c r="A21" s="120"/>
      <c r="B21" s="17" t="s">
        <v>26</v>
      </c>
      <c r="C21" s="18">
        <f>7*30-30</f>
        <v>180</v>
      </c>
      <c r="D21" s="122"/>
      <c r="E21" s="132"/>
      <c r="F21" s="14"/>
    </row>
    <row r="22" spans="1:6" thickTop="1" thickBot="1">
      <c r="A22" s="120"/>
      <c r="B22" s="16" t="s">
        <v>27</v>
      </c>
      <c r="C22" s="18"/>
      <c r="D22" s="122"/>
      <c r="E22" s="132"/>
      <c r="F22" s="14"/>
    </row>
    <row r="23" spans="1:6" thickTop="1" thickBot="1">
      <c r="A23" s="120"/>
      <c r="B23" s="17" t="s">
        <v>44</v>
      </c>
      <c r="C23" s="18">
        <f>C19</f>
        <v>20129</v>
      </c>
      <c r="D23" s="122"/>
      <c r="E23" s="132"/>
      <c r="F23" s="14"/>
    </row>
    <row r="24" spans="1:6" ht="51" thickTop="1" thickBot="1">
      <c r="A24" s="120"/>
      <c r="B24" s="17" t="s">
        <v>58</v>
      </c>
      <c r="C24" s="18">
        <f>C20</f>
        <v>9740</v>
      </c>
      <c r="D24" s="122"/>
      <c r="E24" s="132"/>
      <c r="F24" s="14"/>
    </row>
    <row r="25" spans="1:6" ht="75.75" thickTop="1" thickBot="1">
      <c r="A25" s="120"/>
      <c r="B25" s="17" t="s">
        <v>28</v>
      </c>
      <c r="C25" s="18">
        <f>7*30-15</f>
        <v>195</v>
      </c>
      <c r="D25" s="122"/>
      <c r="E25" s="133"/>
      <c r="F25" s="14"/>
    </row>
    <row r="26" spans="1:6" thickTop="1" thickBot="1">
      <c r="A26" s="120"/>
      <c r="B26" s="16" t="s">
        <v>29</v>
      </c>
      <c r="C26" s="18"/>
      <c r="D26" s="12"/>
      <c r="E26" s="148" t="s">
        <v>149</v>
      </c>
      <c r="F26" s="14"/>
    </row>
    <row r="27" spans="1:6" thickTop="1" thickBot="1">
      <c r="A27" s="120"/>
      <c r="B27" s="17" t="s">
        <v>44</v>
      </c>
      <c r="C27" s="18">
        <v>41387</v>
      </c>
      <c r="D27" s="144" t="s">
        <v>145</v>
      </c>
      <c r="E27" s="121"/>
      <c r="F27" s="14"/>
    </row>
    <row r="28" spans="1:6" ht="51" thickTop="1" thickBot="1">
      <c r="A28" s="120"/>
      <c r="B28" s="17" t="s">
        <v>46</v>
      </c>
      <c r="C28" s="18">
        <v>8600</v>
      </c>
      <c r="D28" s="122"/>
      <c r="E28" s="121"/>
      <c r="F28" s="14"/>
    </row>
    <row r="29" spans="1:6" ht="75.75" thickTop="1" thickBot="1">
      <c r="A29" s="120"/>
      <c r="B29" s="17" t="s">
        <v>28</v>
      </c>
      <c r="C29" s="18">
        <f>7*30-10</f>
        <v>200</v>
      </c>
      <c r="D29" s="122"/>
      <c r="E29" s="121"/>
      <c r="F29" s="14"/>
    </row>
    <row r="30" spans="1:6" thickTop="1" thickBot="1">
      <c r="A30" s="120"/>
      <c r="B30" s="16" t="s">
        <v>19</v>
      </c>
      <c r="C30" s="18"/>
      <c r="D30" s="122"/>
      <c r="E30" s="121"/>
      <c r="F30" s="14"/>
    </row>
    <row r="31" spans="1:6" thickTop="1" thickBot="1">
      <c r="A31" s="120"/>
      <c r="B31" s="17" t="s">
        <v>44</v>
      </c>
      <c r="C31" s="18">
        <v>41918</v>
      </c>
      <c r="D31" s="122"/>
      <c r="E31" s="121"/>
      <c r="F31" s="14"/>
    </row>
    <row r="32" spans="1:6" ht="51" thickTop="1" thickBot="1">
      <c r="A32" s="120"/>
      <c r="B32" s="17" t="s">
        <v>46</v>
      </c>
      <c r="C32" s="18">
        <v>8240</v>
      </c>
      <c r="D32" s="122"/>
      <c r="E32" s="121"/>
      <c r="F32" s="14"/>
    </row>
    <row r="33" spans="1:6" ht="75.75" thickTop="1" thickBot="1">
      <c r="A33" s="120"/>
      <c r="B33" s="17" t="s">
        <v>28</v>
      </c>
      <c r="C33" s="18">
        <f>7*30-15+20</f>
        <v>215</v>
      </c>
      <c r="D33" s="122"/>
      <c r="E33" s="121"/>
      <c r="F33" s="14"/>
    </row>
    <row r="34" spans="1:6" ht="51" thickTop="1" thickBot="1">
      <c r="A34" s="120">
        <v>10</v>
      </c>
      <c r="B34" s="134" t="s">
        <v>146</v>
      </c>
      <c r="C34" s="11"/>
      <c r="D34" s="12"/>
      <c r="E34" s="148" t="s">
        <v>148</v>
      </c>
      <c r="F34" s="14"/>
    </row>
    <row r="35" spans="1:6" ht="51" thickTop="1" thickBot="1">
      <c r="A35" s="120"/>
      <c r="B35" s="16" t="s">
        <v>47</v>
      </c>
      <c r="C35" s="18">
        <f>[1]PENALIDADES!B37</f>
        <v>27000</v>
      </c>
      <c r="D35" s="144" t="s">
        <v>147</v>
      </c>
      <c r="E35" s="121"/>
      <c r="F35" s="14"/>
    </row>
    <row r="36" spans="1:6" ht="51" thickTop="1" thickBot="1">
      <c r="A36" s="120"/>
      <c r="B36" s="16" t="s">
        <v>48</v>
      </c>
      <c r="C36" s="18">
        <f>[1]PENALIDADES!B23</f>
        <v>1182.6048198999488</v>
      </c>
      <c r="D36" s="122"/>
      <c r="E36" s="121"/>
      <c r="F36" s="14"/>
    </row>
    <row r="37" spans="1:6" ht="75.75" thickTop="1" thickBot="1">
      <c r="A37" s="120"/>
      <c r="B37" s="16" t="s">
        <v>57</v>
      </c>
      <c r="C37" s="18">
        <f>[1]PENALIDADES!B10</f>
        <v>10690.221969753362</v>
      </c>
      <c r="D37" s="122"/>
      <c r="E37" s="121"/>
      <c r="F37" s="14"/>
    </row>
    <row r="38" spans="1:6" ht="75.75" thickTop="1" thickBot="1">
      <c r="A38" s="120"/>
      <c r="B38" s="149" t="s">
        <v>150</v>
      </c>
      <c r="C38" s="135" t="s">
        <v>151</v>
      </c>
      <c r="D38" s="12" t="s">
        <v>41</v>
      </c>
      <c r="E38" s="15" t="s">
        <v>41</v>
      </c>
      <c r="F38" s="14"/>
    </row>
    <row r="39" spans="1:6" thickTop="1" thickBot="1">
      <c r="A39" s="120">
        <f>A34+1</f>
        <v>11</v>
      </c>
      <c r="B39" s="10" t="s">
        <v>49</v>
      </c>
      <c r="C39" s="11"/>
      <c r="D39" s="12"/>
      <c r="E39" s="15"/>
      <c r="F39" s="14"/>
    </row>
    <row r="40" spans="1:6" thickTop="1" thickBot="1">
      <c r="A40" s="120"/>
      <c r="B40" s="16" t="s">
        <v>20</v>
      </c>
      <c r="C40" s="19" t="s">
        <v>21</v>
      </c>
      <c r="D40" s="12" t="s">
        <v>41</v>
      </c>
      <c r="E40" s="15" t="s">
        <v>41</v>
      </c>
      <c r="F40" s="14"/>
    </row>
    <row r="41" spans="1:6" thickTop="1" thickBot="1">
      <c r="A41" s="120"/>
      <c r="B41" s="16" t="s">
        <v>22</v>
      </c>
      <c r="C41" s="19" t="s">
        <v>23</v>
      </c>
      <c r="D41" s="12" t="s">
        <v>41</v>
      </c>
      <c r="E41" s="15" t="s">
        <v>41</v>
      </c>
      <c r="F41" s="14"/>
    </row>
    <row r="42" spans="1:6" thickTop="1" thickBot="1">
      <c r="A42" s="120"/>
      <c r="B42" s="16" t="s">
        <v>24</v>
      </c>
      <c r="C42" s="19" t="s">
        <v>25</v>
      </c>
      <c r="D42" s="12" t="s">
        <v>41</v>
      </c>
      <c r="E42" s="15" t="s">
        <v>41</v>
      </c>
      <c r="F42" s="14"/>
    </row>
    <row r="43" spans="1:6" ht="100.5" thickTop="1" thickBot="1">
      <c r="A43" s="9">
        <f>A39+1</f>
        <v>12</v>
      </c>
      <c r="B43" s="134" t="s">
        <v>152</v>
      </c>
      <c r="C43" s="135" t="s">
        <v>153</v>
      </c>
      <c r="D43" s="12" t="s">
        <v>36</v>
      </c>
      <c r="E43" s="15" t="s">
        <v>41</v>
      </c>
      <c r="F43" s="14"/>
    </row>
    <row r="44" spans="1:6" ht="150" thickTop="1" thickBot="1">
      <c r="A44" s="9">
        <f t="shared" ref="A44:A50" si="0">A43+1</f>
        <v>13</v>
      </c>
      <c r="B44" s="134" t="s">
        <v>154</v>
      </c>
      <c r="C44" s="135" t="s">
        <v>155</v>
      </c>
      <c r="D44" s="136" t="s">
        <v>156</v>
      </c>
      <c r="E44" s="15" t="s">
        <v>41</v>
      </c>
      <c r="F44" s="14"/>
    </row>
    <row r="45" spans="1:6" ht="51" thickTop="1" thickBot="1">
      <c r="A45" s="9">
        <f t="shared" si="0"/>
        <v>14</v>
      </c>
      <c r="B45" s="134" t="s">
        <v>157</v>
      </c>
      <c r="C45" s="135" t="s">
        <v>158</v>
      </c>
      <c r="D45" s="12" t="s">
        <v>41</v>
      </c>
      <c r="E45" s="15" t="s">
        <v>41</v>
      </c>
      <c r="F45" s="14"/>
    </row>
    <row r="46" spans="1:6" ht="51" thickTop="1" thickBot="1">
      <c r="A46" s="9">
        <f t="shared" si="0"/>
        <v>15</v>
      </c>
      <c r="B46" s="10" t="s">
        <v>50</v>
      </c>
      <c r="C46" s="135" t="s">
        <v>158</v>
      </c>
      <c r="D46" s="12" t="s">
        <v>41</v>
      </c>
      <c r="E46" s="15" t="s">
        <v>41</v>
      </c>
      <c r="F46" s="14"/>
    </row>
    <row r="47" spans="1:6" ht="125.25" thickTop="1" thickBot="1">
      <c r="A47" s="9">
        <f t="shared" si="0"/>
        <v>16</v>
      </c>
      <c r="B47" s="134" t="s">
        <v>159</v>
      </c>
      <c r="C47" s="135" t="s">
        <v>160</v>
      </c>
      <c r="D47" s="12" t="s">
        <v>41</v>
      </c>
      <c r="E47" s="15" t="s">
        <v>41</v>
      </c>
      <c r="F47" s="14"/>
    </row>
    <row r="48" spans="1:6" thickTop="1" thickBot="1">
      <c r="A48" s="9">
        <f t="shared" si="0"/>
        <v>17</v>
      </c>
      <c r="B48" s="134" t="s">
        <v>161</v>
      </c>
      <c r="C48" s="135" t="s">
        <v>162</v>
      </c>
      <c r="D48" s="12" t="s">
        <v>41</v>
      </c>
      <c r="E48" s="15" t="s">
        <v>41</v>
      </c>
      <c r="F48" s="14"/>
    </row>
    <row r="49" spans="1:8" thickTop="1" thickBot="1">
      <c r="A49" s="9">
        <f t="shared" si="0"/>
        <v>18</v>
      </c>
      <c r="B49" s="10" t="s">
        <v>15</v>
      </c>
      <c r="C49" s="135" t="s">
        <v>163</v>
      </c>
      <c r="D49" s="12" t="s">
        <v>41</v>
      </c>
      <c r="E49" s="15" t="s">
        <v>41</v>
      </c>
      <c r="F49" s="14"/>
    </row>
    <row r="50" spans="1:8" ht="75.75" thickTop="1" thickBot="1">
      <c r="A50" s="120">
        <f t="shared" si="0"/>
        <v>19</v>
      </c>
      <c r="B50" s="134" t="s">
        <v>164</v>
      </c>
      <c r="C50" s="11"/>
      <c r="D50" s="144" t="s">
        <v>165</v>
      </c>
      <c r="E50" s="145" t="s">
        <v>167</v>
      </c>
      <c r="F50" s="14"/>
    </row>
    <row r="51" spans="1:8" ht="51" thickTop="1" thickBot="1">
      <c r="A51" s="120"/>
      <c r="B51" s="10" t="s">
        <v>51</v>
      </c>
      <c r="C51" s="135" t="s">
        <v>168</v>
      </c>
      <c r="D51" s="122"/>
      <c r="E51" s="131"/>
      <c r="F51" s="14"/>
    </row>
    <row r="52" spans="1:8" ht="75.75" thickTop="1" thickBot="1">
      <c r="A52" s="120"/>
      <c r="B52" s="10" t="s">
        <v>17</v>
      </c>
      <c r="C52" s="135" t="s">
        <v>169</v>
      </c>
      <c r="D52" s="122"/>
      <c r="E52" s="131"/>
      <c r="F52" s="14"/>
    </row>
    <row r="53" spans="1:8" ht="51" thickTop="1" thickBot="1">
      <c r="A53" s="120"/>
      <c r="B53" s="10" t="s">
        <v>18</v>
      </c>
      <c r="C53" s="11" t="s">
        <v>16</v>
      </c>
      <c r="D53" s="122"/>
      <c r="E53" s="131"/>
      <c r="F53" s="14"/>
    </row>
    <row r="54" spans="1:8" ht="257.25" customHeight="1" thickTop="1" thickBot="1">
      <c r="A54" s="9">
        <v>20</v>
      </c>
      <c r="B54" s="134" t="s">
        <v>170</v>
      </c>
      <c r="C54" s="135" t="s">
        <v>171</v>
      </c>
      <c r="D54" s="136" t="s">
        <v>172</v>
      </c>
      <c r="E54" s="150" t="s">
        <v>166</v>
      </c>
      <c r="F54" s="14"/>
    </row>
    <row r="55" spans="1:8" ht="348" thickTop="1" thickBot="1">
      <c r="A55" s="9">
        <v>21</v>
      </c>
      <c r="B55" s="134" t="s">
        <v>173</v>
      </c>
      <c r="C55" s="135" t="s">
        <v>174</v>
      </c>
      <c r="D55" s="136" t="s">
        <v>175</v>
      </c>
      <c r="E55" s="137" t="s">
        <v>167</v>
      </c>
      <c r="F55" s="14"/>
    </row>
    <row r="56" spans="1:8" ht="57" customHeight="1" thickTop="1" thickBot="1">
      <c r="A56" s="9">
        <v>22</v>
      </c>
      <c r="B56" s="10" t="s">
        <v>12</v>
      </c>
      <c r="C56" s="11" t="s">
        <v>13</v>
      </c>
      <c r="D56" s="12" t="s">
        <v>14</v>
      </c>
      <c r="E56" s="13" t="s">
        <v>52</v>
      </c>
      <c r="F56" s="14"/>
    </row>
    <row r="57" spans="1:8" ht="372.75" thickTop="1" thickBot="1">
      <c r="A57" s="9">
        <v>23</v>
      </c>
      <c r="B57" s="134" t="s">
        <v>176</v>
      </c>
      <c r="C57" s="135" t="s">
        <v>177</v>
      </c>
      <c r="D57" s="136" t="s">
        <v>60</v>
      </c>
      <c r="E57" s="15" t="s">
        <v>9</v>
      </c>
      <c r="F57" s="14"/>
    </row>
    <row r="58" spans="1:8" ht="60.95" customHeight="1" thickTop="1" thickBot="1">
      <c r="A58" s="120">
        <v>24</v>
      </c>
      <c r="B58" s="130" t="s">
        <v>10</v>
      </c>
      <c r="C58" s="11" t="s">
        <v>11</v>
      </c>
      <c r="D58" s="122" t="s">
        <v>62</v>
      </c>
      <c r="E58" s="121" t="s">
        <v>5</v>
      </c>
      <c r="F58" s="20"/>
      <c r="G58" s="20"/>
      <c r="H58" s="21"/>
    </row>
    <row r="59" spans="1:8" ht="75.75" thickTop="1" thickBot="1">
      <c r="A59" s="120"/>
      <c r="B59" s="130"/>
      <c r="C59" s="22" t="s">
        <v>6</v>
      </c>
      <c r="D59" s="122"/>
      <c r="E59" s="121"/>
      <c r="F59" s="23"/>
      <c r="G59" s="24"/>
    </row>
    <row r="60" spans="1:8" ht="75.75" thickTop="1" thickBot="1">
      <c r="A60" s="120"/>
      <c r="B60" s="130"/>
      <c r="C60" s="22" t="s">
        <v>7</v>
      </c>
      <c r="D60" s="122"/>
      <c r="E60" s="121"/>
      <c r="F60" s="23"/>
      <c r="G60" s="24"/>
    </row>
    <row r="61" spans="1:8" ht="102" customHeight="1" thickTop="1" thickBot="1">
      <c r="A61" s="120"/>
      <c r="B61" s="130"/>
      <c r="C61" s="22" t="s">
        <v>53</v>
      </c>
      <c r="D61" s="122"/>
      <c r="E61" s="121"/>
      <c r="F61" s="23"/>
      <c r="G61" s="24"/>
    </row>
    <row r="62" spans="1:8" ht="150" thickTop="1" thickBot="1">
      <c r="A62" s="9">
        <v>25</v>
      </c>
      <c r="B62" s="10" t="s">
        <v>8</v>
      </c>
      <c r="C62" s="11" t="s">
        <v>54</v>
      </c>
      <c r="D62" s="12" t="s">
        <v>41</v>
      </c>
      <c r="E62" s="15" t="s">
        <v>41</v>
      </c>
      <c r="F62" s="14"/>
    </row>
    <row r="63" spans="1:8" ht="114.95" customHeight="1" thickTop="1" thickBot="1">
      <c r="A63" s="9">
        <v>26</v>
      </c>
      <c r="B63" s="10" t="s">
        <v>0</v>
      </c>
      <c r="C63" s="11" t="s">
        <v>1</v>
      </c>
      <c r="D63" s="12" t="s">
        <v>2</v>
      </c>
      <c r="E63" s="15" t="s">
        <v>41</v>
      </c>
      <c r="F63" s="14"/>
    </row>
    <row r="64" spans="1:8" ht="150" thickTop="1" thickBot="1">
      <c r="A64" s="9">
        <v>27</v>
      </c>
      <c r="B64" s="10" t="s">
        <v>55</v>
      </c>
      <c r="C64" s="11"/>
      <c r="D64" s="12" t="s">
        <v>61</v>
      </c>
      <c r="E64" s="15" t="s">
        <v>41</v>
      </c>
      <c r="F64" s="14"/>
    </row>
    <row r="65" spans="1:6" ht="125.25" thickTop="1" thickBot="1">
      <c r="A65" s="9">
        <v>28</v>
      </c>
      <c r="B65" s="10" t="s">
        <v>64</v>
      </c>
      <c r="C65" s="11" t="s">
        <v>63</v>
      </c>
      <c r="D65" s="12" t="s">
        <v>4</v>
      </c>
      <c r="E65" s="15" t="s">
        <v>41</v>
      </c>
      <c r="F65" s="14"/>
    </row>
    <row r="66" spans="1:6" ht="100.5" thickTop="1" thickBot="1">
      <c r="A66" s="9">
        <v>29</v>
      </c>
      <c r="B66" s="10" t="s">
        <v>3</v>
      </c>
      <c r="C66" s="11" t="s">
        <v>56</v>
      </c>
      <c r="D66" s="12" t="s">
        <v>4</v>
      </c>
      <c r="E66" s="15" t="s">
        <v>41</v>
      </c>
      <c r="F66" s="14"/>
    </row>
    <row r="67" spans="1:6" thickTop="1" thickBot="1">
      <c r="B67" s="26"/>
      <c r="C67" s="27"/>
      <c r="D67" s="27"/>
      <c r="E67" s="27"/>
    </row>
  </sheetData>
  <mergeCells count="25">
    <mergeCell ref="A58:A61"/>
    <mergeCell ref="B58:B61"/>
    <mergeCell ref="D58:D61"/>
    <mergeCell ref="E58:E61"/>
    <mergeCell ref="A39:A42"/>
    <mergeCell ref="A50:A53"/>
    <mergeCell ref="D50:D53"/>
    <mergeCell ref="E50:E53"/>
    <mergeCell ref="D14:D15"/>
    <mergeCell ref="E14:E15"/>
    <mergeCell ref="A17:A33"/>
    <mergeCell ref="E17:E25"/>
    <mergeCell ref="D19:D25"/>
    <mergeCell ref="E26:E33"/>
    <mergeCell ref="D27:D33"/>
    <mergeCell ref="A34:A38"/>
    <mergeCell ref="E34:E37"/>
    <mergeCell ref="D35:D37"/>
    <mergeCell ref="A2:B3"/>
    <mergeCell ref="C2:C3"/>
    <mergeCell ref="D2:D3"/>
    <mergeCell ref="E2:E3"/>
    <mergeCell ref="A6:A10"/>
    <mergeCell ref="A14:A15"/>
    <mergeCell ref="B14:B15"/>
  </mergeCells>
  <phoneticPr fontId="2" type="noConversion"/>
  <pageMargins left="0.75" right="0.75" top="1" bottom="1" header="0" footer="0"/>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Portada</vt:lpstr>
      <vt:lpstr>Aspectos Tratados y Acordados</vt:lpstr>
      <vt:lpstr>Portada!Print_Area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Salvatore Giannattasio</dc:creator>
  <cp:lastModifiedBy>jmavares</cp:lastModifiedBy>
  <cp:lastPrinted>2009-05-06T16:29:10Z</cp:lastPrinted>
  <dcterms:created xsi:type="dcterms:W3CDTF">2009-04-28T21:03:35Z</dcterms:created>
  <dcterms:modified xsi:type="dcterms:W3CDTF">2009-05-06T18:38:07Z</dcterms:modified>
</cp:coreProperties>
</file>